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385" yWindow="-15" windowWidth="14430" windowHeight="11640"/>
  </bookViews>
  <sheets>
    <sheet name="Feuil1" sheetId="1" r:id="rId1"/>
  </sheets>
  <definedNames>
    <definedName name="_xlnm._FilterDatabase" localSheetId="0" hidden="1">Feuil1!$A$4:$G$276</definedName>
  </definedNames>
  <calcPr calcId="124519"/>
</workbook>
</file>

<file path=xl/calcChain.xml><?xml version="1.0" encoding="utf-8"?>
<calcChain xmlns="http://schemas.openxmlformats.org/spreadsheetml/2006/main">
  <c r="E28" i="1"/>
  <c r="G28" s="1"/>
  <c r="E27"/>
  <c r="G27" s="1"/>
  <c r="C131" l="1"/>
  <c r="D278" l="1"/>
  <c r="E262" l="1"/>
  <c r="G262" s="1"/>
  <c r="E253"/>
  <c r="G253" s="1"/>
  <c r="E224"/>
  <c r="G224" s="1"/>
  <c r="E98"/>
  <c r="G98" s="1"/>
  <c r="E240"/>
  <c r="G240" s="1"/>
  <c r="E109"/>
  <c r="G109" s="1"/>
  <c r="E251"/>
  <c r="G251" s="1"/>
  <c r="E9"/>
  <c r="G9" s="1"/>
  <c r="E233"/>
  <c r="G233" s="1"/>
  <c r="E135"/>
  <c r="G135" s="1"/>
  <c r="E268"/>
  <c r="G268" s="1"/>
  <c r="E166"/>
  <c r="G166" s="1"/>
  <c r="E184"/>
  <c r="G184" s="1"/>
  <c r="E108"/>
  <c r="G108" s="1"/>
  <c r="E82"/>
  <c r="G82" s="1"/>
  <c r="E164"/>
  <c r="G164" s="1"/>
  <c r="E63"/>
  <c r="G63" s="1"/>
  <c r="E24"/>
  <c r="G24" s="1"/>
  <c r="E52"/>
  <c r="G52" s="1"/>
  <c r="E43"/>
  <c r="G43" s="1"/>
  <c r="E11"/>
  <c r="G11" s="1"/>
  <c r="E203"/>
  <c r="G203" s="1"/>
  <c r="E200"/>
  <c r="G200" s="1"/>
  <c r="E85"/>
  <c r="G85" s="1"/>
  <c r="E126"/>
  <c r="G126" s="1"/>
  <c r="E143"/>
  <c r="G143" s="1"/>
  <c r="E12"/>
  <c r="E40"/>
  <c r="G40" s="1"/>
  <c r="E59"/>
  <c r="G59" s="1"/>
  <c r="E71"/>
  <c r="G71" s="1"/>
  <c r="E162"/>
  <c r="G162" s="1"/>
  <c r="E218"/>
  <c r="G218" s="1"/>
  <c r="E14"/>
  <c r="G14" s="1"/>
  <c r="E125"/>
  <c r="G125" s="1"/>
  <c r="E272"/>
  <c r="G272" s="1"/>
  <c r="E216"/>
  <c r="G216" s="1"/>
  <c r="E222"/>
  <c r="G222" s="1"/>
  <c r="E122"/>
  <c r="G122" s="1"/>
  <c r="E150"/>
  <c r="G150" s="1"/>
  <c r="E78"/>
  <c r="G78" s="1"/>
  <c r="E138"/>
  <c r="G138" s="1"/>
  <c r="E241"/>
  <c r="G241" s="1"/>
  <c r="E256"/>
  <c r="G256" s="1"/>
  <c r="E34"/>
  <c r="G34" s="1"/>
  <c r="E170"/>
  <c r="G170" s="1"/>
  <c r="E92"/>
  <c r="G92" s="1"/>
  <c r="E186"/>
  <c r="G186" s="1"/>
  <c r="E188"/>
  <c r="G188" s="1"/>
  <c r="E153"/>
  <c r="G153" s="1"/>
  <c r="E169"/>
  <c r="G169" s="1"/>
  <c r="E163"/>
  <c r="G163" s="1"/>
  <c r="E104"/>
  <c r="G104" s="1"/>
  <c r="E229"/>
  <c r="G229" s="1"/>
  <c r="E209"/>
  <c r="G209" s="1"/>
  <c r="E178"/>
  <c r="G178" s="1"/>
  <c r="E139"/>
  <c r="G139" s="1"/>
  <c r="E130"/>
  <c r="G130" s="1"/>
  <c r="E142"/>
  <c r="G142" s="1"/>
  <c r="E97"/>
  <c r="G97" s="1"/>
  <c r="E124"/>
  <c r="G124" s="1"/>
  <c r="E136"/>
  <c r="G136" s="1"/>
  <c r="E48"/>
  <c r="G48" s="1"/>
  <c r="E89"/>
  <c r="G89" s="1"/>
  <c r="E158"/>
  <c r="G158" s="1"/>
  <c r="E60"/>
  <c r="G60" s="1"/>
  <c r="E174"/>
  <c r="G174" s="1"/>
  <c r="E103"/>
  <c r="G103" s="1"/>
  <c r="E227"/>
  <c r="G227" s="1"/>
  <c r="E267"/>
  <c r="G267" s="1"/>
  <c r="E79"/>
  <c r="G79" s="1"/>
  <c r="E212"/>
  <c r="G212" s="1"/>
  <c r="E7"/>
  <c r="G7" s="1"/>
  <c r="E194"/>
  <c r="G194" s="1"/>
  <c r="E46"/>
  <c r="G46" s="1"/>
  <c r="E73"/>
  <c r="G73" s="1"/>
  <c r="E61"/>
  <c r="G61" s="1"/>
  <c r="E244"/>
  <c r="G244" s="1"/>
  <c r="E246"/>
  <c r="G246" s="1"/>
  <c r="E36"/>
  <c r="G36" s="1"/>
  <c r="E156"/>
  <c r="G156" s="1"/>
  <c r="E113"/>
  <c r="G113" s="1"/>
  <c r="E110"/>
  <c r="G110" s="1"/>
  <c r="E6"/>
  <c r="G6" s="1"/>
  <c r="E18"/>
  <c r="G18" s="1"/>
  <c r="E15"/>
  <c r="G15" s="1"/>
  <c r="E214"/>
  <c r="G214" s="1"/>
  <c r="E112"/>
  <c r="G112" s="1"/>
  <c r="E50"/>
  <c r="G50" s="1"/>
  <c r="E149"/>
  <c r="G149" s="1"/>
  <c r="E99"/>
  <c r="G99" s="1"/>
  <c r="E198"/>
  <c r="G198" s="1"/>
  <c r="E56"/>
  <c r="G56" s="1"/>
  <c r="E123"/>
  <c r="G123" s="1"/>
  <c r="E47"/>
  <c r="G47" s="1"/>
  <c r="E189"/>
  <c r="G189" s="1"/>
  <c r="E254"/>
  <c r="G254" s="1"/>
  <c r="E249"/>
  <c r="G249" s="1"/>
  <c r="E239"/>
  <c r="G239" s="1"/>
  <c r="E176"/>
  <c r="G176" s="1"/>
  <c r="E265"/>
  <c r="G265" s="1"/>
  <c r="E261"/>
  <c r="G261" s="1"/>
  <c r="E51"/>
  <c r="G51" s="1"/>
  <c r="E175"/>
  <c r="G175" s="1"/>
  <c r="E232"/>
  <c r="G232" s="1"/>
  <c r="E190"/>
  <c r="G190" s="1"/>
  <c r="E132"/>
  <c r="G132" s="1"/>
  <c r="E86"/>
  <c r="G86" s="1"/>
  <c r="E187"/>
  <c r="G187" s="1"/>
  <c r="E95"/>
  <c r="G95" s="1"/>
  <c r="E155"/>
  <c r="G155" s="1"/>
  <c r="E146"/>
  <c r="G146" s="1"/>
  <c r="E271"/>
  <c r="G271" s="1"/>
  <c r="E228"/>
  <c r="E106"/>
  <c r="G106" s="1"/>
  <c r="E180"/>
  <c r="G180" s="1"/>
  <c r="E160"/>
  <c r="G160" s="1"/>
  <c r="E100"/>
  <c r="G100" s="1"/>
  <c r="E273"/>
  <c r="G273" s="1"/>
  <c r="E226"/>
  <c r="G226" s="1"/>
  <c r="E172"/>
  <c r="G172" s="1"/>
  <c r="E247"/>
  <c r="G247" s="1"/>
  <c r="E49"/>
  <c r="G49" s="1"/>
  <c r="E159"/>
  <c r="E75"/>
  <c r="G75" s="1"/>
  <c r="E76"/>
  <c r="G76" s="1"/>
  <c r="E197"/>
  <c r="G197" s="1"/>
  <c r="E81"/>
  <c r="G81" s="1"/>
  <c r="E105"/>
  <c r="G105" s="1"/>
  <c r="E182"/>
  <c r="G182" s="1"/>
  <c r="E236"/>
  <c r="G236" s="1"/>
  <c r="E44"/>
  <c r="G44" s="1"/>
  <c r="E235"/>
  <c r="G235" s="1"/>
  <c r="E83"/>
  <c r="G83" s="1"/>
  <c r="E94"/>
  <c r="G94" s="1"/>
  <c r="E192"/>
  <c r="G192" s="1"/>
  <c r="E91"/>
  <c r="G91" s="1"/>
  <c r="E66"/>
  <c r="G66" s="1"/>
  <c r="E84"/>
  <c r="G84" s="1"/>
  <c r="E208"/>
  <c r="G208" s="1"/>
  <c r="E211"/>
  <c r="G211" s="1"/>
  <c r="E80"/>
  <c r="G80" s="1"/>
  <c r="E177"/>
  <c r="G177" s="1"/>
  <c r="E157"/>
  <c r="G157" s="1"/>
  <c r="E230"/>
  <c r="G230" s="1"/>
  <c r="E118"/>
  <c r="G118" s="1"/>
  <c r="E69"/>
  <c r="G69" s="1"/>
  <c r="E183"/>
  <c r="G183" s="1"/>
  <c r="E107"/>
  <c r="G107" s="1"/>
  <c r="E151"/>
  <c r="G151" s="1"/>
  <c r="E145"/>
  <c r="G145" s="1"/>
  <c r="E264"/>
  <c r="G264" s="1"/>
  <c r="E19"/>
  <c r="E33"/>
  <c r="G33" s="1"/>
  <c r="E270"/>
  <c r="G270" s="1"/>
  <c r="E269"/>
  <c r="G269" s="1"/>
  <c r="E238"/>
  <c r="G238" s="1"/>
  <c r="E32"/>
  <c r="G32" s="1"/>
  <c r="E221"/>
  <c r="G221" s="1"/>
  <c r="E8"/>
  <c r="G8" s="1"/>
  <c r="E263"/>
  <c r="G263" s="1"/>
  <c r="E179"/>
  <c r="G179" s="1"/>
  <c r="E275"/>
  <c r="G275" s="1"/>
  <c r="E258"/>
  <c r="G258" s="1"/>
  <c r="E41"/>
  <c r="G41" s="1"/>
  <c r="E220"/>
  <c r="G220" s="1"/>
  <c r="E58"/>
  <c r="G58" s="1"/>
  <c r="E70"/>
  <c r="G70" s="1"/>
  <c r="E13"/>
  <c r="G13" s="1"/>
  <c r="E165"/>
  <c r="G165" s="1"/>
  <c r="E96"/>
  <c r="G96" s="1"/>
  <c r="E144"/>
  <c r="G144" s="1"/>
  <c r="E54"/>
  <c r="G54" s="1"/>
  <c r="E117"/>
  <c r="G117" s="1"/>
  <c r="E93"/>
  <c r="G93" s="1"/>
  <c r="E29"/>
  <c r="G29" s="1"/>
  <c r="E111"/>
  <c r="G111" s="1"/>
  <c r="E274"/>
  <c r="G274" s="1"/>
  <c r="E137"/>
  <c r="G137" s="1"/>
  <c r="E252"/>
  <c r="G252" s="1"/>
  <c r="E191"/>
  <c r="G191" s="1"/>
  <c r="E140"/>
  <c r="G140" s="1"/>
  <c r="E255"/>
  <c r="G255" s="1"/>
  <c r="E131"/>
  <c r="G131" s="1"/>
  <c r="E161"/>
  <c r="G161" s="1"/>
  <c r="E171"/>
  <c r="E23"/>
  <c r="G23" s="1"/>
  <c r="E21"/>
  <c r="G21" s="1"/>
  <c r="E193"/>
  <c r="G193" s="1"/>
  <c r="E65"/>
  <c r="G65" s="1"/>
  <c r="E77"/>
  <c r="G77" s="1"/>
  <c r="E231"/>
  <c r="G231" s="1"/>
  <c r="E57"/>
  <c r="G57" s="1"/>
  <c r="E45"/>
  <c r="G45" s="1"/>
  <c r="E152"/>
  <c r="G152" s="1"/>
  <c r="E206"/>
  <c r="G206" s="1"/>
  <c r="E242"/>
  <c r="G242" s="1"/>
  <c r="E204"/>
  <c r="G204" s="1"/>
  <c r="E53"/>
  <c r="G53" s="1"/>
  <c r="E101"/>
  <c r="G101" s="1"/>
  <c r="E115"/>
  <c r="G115" s="1"/>
  <c r="E127"/>
  <c r="G127" s="1"/>
  <c r="E243"/>
  <c r="G243" s="1"/>
  <c r="E68"/>
  <c r="G68" s="1"/>
  <c r="E74"/>
  <c r="G74" s="1"/>
  <c r="E114"/>
  <c r="G114" s="1"/>
  <c r="E38"/>
  <c r="G38" s="1"/>
  <c r="E154"/>
  <c r="G154" s="1"/>
  <c r="E55"/>
  <c r="G55" s="1"/>
  <c r="E16"/>
  <c r="E223"/>
  <c r="G223" s="1"/>
  <c r="E202"/>
  <c r="G202" s="1"/>
  <c r="E181"/>
  <c r="G181" s="1"/>
  <c r="E121"/>
  <c r="G121" s="1"/>
  <c r="E201"/>
  <c r="G201" s="1"/>
  <c r="E42"/>
  <c r="G42" s="1"/>
  <c r="E119"/>
  <c r="E168"/>
  <c r="G168" s="1"/>
  <c r="E141"/>
  <c r="G141" s="1"/>
  <c r="E22"/>
  <c r="G22" s="1"/>
  <c r="E90"/>
  <c r="G90" s="1"/>
  <c r="E217"/>
  <c r="G217" s="1"/>
  <c r="E207"/>
  <c r="G207" s="1"/>
  <c r="E196"/>
  <c r="G196" s="1"/>
  <c r="E64"/>
  <c r="G64" s="1"/>
  <c r="E10"/>
  <c r="G10" s="1"/>
  <c r="E116"/>
  <c r="G116" s="1"/>
  <c r="E259"/>
  <c r="G259" s="1"/>
  <c r="E133"/>
  <c r="G133" s="1"/>
  <c r="E147"/>
  <c r="G147" s="1"/>
  <c r="E128"/>
  <c r="G128" s="1"/>
  <c r="E31"/>
  <c r="G31" s="1"/>
  <c r="E215"/>
  <c r="G215" s="1"/>
  <c r="E62"/>
  <c r="G62" s="1"/>
  <c r="E195"/>
  <c r="G195" s="1"/>
  <c r="E266"/>
  <c r="G266" s="1"/>
  <c r="E245"/>
  <c r="G245" s="1"/>
  <c r="E129"/>
  <c r="G129" s="1"/>
  <c r="E213"/>
  <c r="G213" s="1"/>
  <c r="E173"/>
  <c r="G173" s="1"/>
  <c r="E185"/>
  <c r="G185" s="1"/>
  <c r="E35"/>
  <c r="G35" s="1"/>
  <c r="E26"/>
  <c r="G26" s="1"/>
  <c r="E88"/>
  <c r="E225"/>
  <c r="G225" s="1"/>
  <c r="E30"/>
  <c r="G30" s="1"/>
  <c r="E87"/>
  <c r="G87" s="1"/>
  <c r="E276"/>
  <c r="G276" s="1"/>
  <c r="E237"/>
  <c r="G237" s="1"/>
  <c r="E248"/>
  <c r="G248" s="1"/>
  <c r="E134"/>
  <c r="G134" s="1"/>
  <c r="E167"/>
  <c r="G167" s="1"/>
  <c r="E72"/>
  <c r="G72" s="1"/>
  <c r="E260"/>
  <c r="G260" s="1"/>
  <c r="E148"/>
  <c r="G148" s="1"/>
  <c r="E120"/>
  <c r="G120" s="1"/>
  <c r="E39"/>
  <c r="G39" s="1"/>
  <c r="E199"/>
  <c r="G199" s="1"/>
  <c r="E257"/>
  <c r="G257" s="1"/>
  <c r="E37"/>
  <c r="G37" s="1"/>
  <c r="E205"/>
  <c r="E102"/>
  <c r="G102" s="1"/>
  <c r="E219"/>
  <c r="G219" s="1"/>
  <c r="E25"/>
  <c r="G25" s="1"/>
  <c r="E20"/>
  <c r="G20" s="1"/>
  <c r="E17"/>
  <c r="G17" s="1"/>
  <c r="E234"/>
  <c r="G234" s="1"/>
  <c r="E67"/>
  <c r="G67" s="1"/>
  <c r="E250"/>
  <c r="G250" s="1"/>
  <c r="E210"/>
  <c r="G210" s="1"/>
  <c r="C278" l="1"/>
  <c r="E5"/>
  <c r="G5" l="1"/>
  <c r="G278" s="1"/>
  <c r="G279" s="1"/>
</calcChain>
</file>

<file path=xl/sharedStrings.xml><?xml version="1.0" encoding="utf-8"?>
<sst xmlns="http://schemas.openxmlformats.org/spreadsheetml/2006/main" count="583" uniqueCount="566">
  <si>
    <t>0101</t>
  </si>
  <si>
    <t>TUNIS</t>
  </si>
  <si>
    <t>0102</t>
  </si>
  <si>
    <t>LA GOULETTE</t>
  </si>
  <si>
    <t>0103</t>
  </si>
  <si>
    <t>SIDI BOUSAID</t>
  </si>
  <si>
    <t>0104</t>
  </si>
  <si>
    <t>LE BARDO</t>
  </si>
  <si>
    <t>0105</t>
  </si>
  <si>
    <t>CARTHAGE</t>
  </si>
  <si>
    <t>0106</t>
  </si>
  <si>
    <t>LA MARSA</t>
  </si>
  <si>
    <t>0107</t>
  </si>
  <si>
    <t>LE KRAM</t>
  </si>
  <si>
    <t>0108</t>
  </si>
  <si>
    <t>SIDI HCINE</t>
  </si>
  <si>
    <t>0201</t>
  </si>
  <si>
    <t>BEN AROUS</t>
  </si>
  <si>
    <t>0202</t>
  </si>
  <si>
    <t>HAMMAM LIF</t>
  </si>
  <si>
    <t>0203</t>
  </si>
  <si>
    <t>RADES</t>
  </si>
  <si>
    <t>0204</t>
  </si>
  <si>
    <t>EZZAHRA</t>
  </si>
  <si>
    <t>0205</t>
  </si>
  <si>
    <t>MEGRINE</t>
  </si>
  <si>
    <t>0206</t>
  </si>
  <si>
    <t>MHAMDIA</t>
  </si>
  <si>
    <t>0207</t>
  </si>
  <si>
    <t>MORNAG</t>
  </si>
  <si>
    <t>0208</t>
  </si>
  <si>
    <t>KHLEDIA</t>
  </si>
  <si>
    <t>0209</t>
  </si>
  <si>
    <t>EL MOUROUJ</t>
  </si>
  <si>
    <t>0210</t>
  </si>
  <si>
    <t>BOU M'HEL EL BASSATINE</t>
  </si>
  <si>
    <t>0211</t>
  </si>
  <si>
    <t>HAMMAM CHATT</t>
  </si>
  <si>
    <t>0212</t>
  </si>
  <si>
    <t>FOUCHANA</t>
  </si>
  <si>
    <t>0301</t>
  </si>
  <si>
    <t>ARIANA</t>
  </si>
  <si>
    <t>0302</t>
  </si>
  <si>
    <t>ETTADHAMEN</t>
  </si>
  <si>
    <t>0303</t>
  </si>
  <si>
    <t>SIDI THABET</t>
  </si>
  <si>
    <t>0304</t>
  </si>
  <si>
    <t>KALAAT ANDALOUS</t>
  </si>
  <si>
    <t>0305</t>
  </si>
  <si>
    <t>SOUKRA</t>
  </si>
  <si>
    <t>0306</t>
  </si>
  <si>
    <t>RAOUED</t>
  </si>
  <si>
    <t>0307</t>
  </si>
  <si>
    <t>EL MNIHLA</t>
  </si>
  <si>
    <t>0401</t>
  </si>
  <si>
    <t>ZAGHOUAN</t>
  </si>
  <si>
    <t>0402</t>
  </si>
  <si>
    <t>EL FAHS</t>
  </si>
  <si>
    <t>0403</t>
  </si>
  <si>
    <t>ENNADHOUR</t>
  </si>
  <si>
    <t>0404</t>
  </si>
  <si>
    <t>BIR M'CHERGA</t>
  </si>
  <si>
    <t>0405</t>
  </si>
  <si>
    <t>ZRIBA</t>
  </si>
  <si>
    <t>0406</t>
  </si>
  <si>
    <t>JEBEL EL OUAST</t>
  </si>
  <si>
    <t>0501</t>
  </si>
  <si>
    <t>BIZERTE</t>
  </si>
  <si>
    <t>0502</t>
  </si>
  <si>
    <t>MATEUR</t>
  </si>
  <si>
    <t>0503</t>
  </si>
  <si>
    <t>MENZEL BOURGUIBA</t>
  </si>
  <si>
    <t>0504</t>
  </si>
  <si>
    <t>RAS JEBEL</t>
  </si>
  <si>
    <t>0505</t>
  </si>
  <si>
    <t>EL ALIA</t>
  </si>
  <si>
    <t>0506</t>
  </si>
  <si>
    <t>SEJNANE</t>
  </si>
  <si>
    <t>0507</t>
  </si>
  <si>
    <t>GHAR EL MELH</t>
  </si>
  <si>
    <t>0508</t>
  </si>
  <si>
    <t>METLINE</t>
  </si>
  <si>
    <t>0509</t>
  </si>
  <si>
    <t>RAF-RAF</t>
  </si>
  <si>
    <t>0510</t>
  </si>
  <si>
    <t>AOUSJA</t>
  </si>
  <si>
    <t>0511</t>
  </si>
  <si>
    <t>MENZEL JEMIL</t>
  </si>
  <si>
    <t>0512</t>
  </si>
  <si>
    <t>MENZEL ABDERRAHMEN</t>
  </si>
  <si>
    <t>0513</t>
  </si>
  <si>
    <t>TINJA</t>
  </si>
  <si>
    <t>0601</t>
  </si>
  <si>
    <t>BEJA</t>
  </si>
  <si>
    <t>0602</t>
  </si>
  <si>
    <t>MEDJEZ EL BAB</t>
  </si>
  <si>
    <t>0603</t>
  </si>
  <si>
    <t>TEBOURSOUK</t>
  </si>
  <si>
    <t>0604</t>
  </si>
  <si>
    <t>NEFZA</t>
  </si>
  <si>
    <t>0605</t>
  </si>
  <si>
    <t>GOUBELLAT</t>
  </si>
  <si>
    <t>0606</t>
  </si>
  <si>
    <t>ZAHRET MEDIEN</t>
  </si>
  <si>
    <t>0607</t>
  </si>
  <si>
    <t>TESTOUR</t>
  </si>
  <si>
    <t>0608</t>
  </si>
  <si>
    <t>MAAGOULA</t>
  </si>
  <si>
    <t>0701</t>
  </si>
  <si>
    <t>JENDOUBA</t>
  </si>
  <si>
    <t>0702</t>
  </si>
  <si>
    <t>GHARDIMAOU</t>
  </si>
  <si>
    <t>0703</t>
  </si>
  <si>
    <t>TABARKA</t>
  </si>
  <si>
    <t>0704</t>
  </si>
  <si>
    <t>AIN DRAHAM</t>
  </si>
  <si>
    <t>0705</t>
  </si>
  <si>
    <t>BOU SALEM</t>
  </si>
  <si>
    <t>0706</t>
  </si>
  <si>
    <t>OUED MELIZ</t>
  </si>
  <si>
    <t>0707</t>
  </si>
  <si>
    <t>BENI METIR</t>
  </si>
  <si>
    <t>0708</t>
  </si>
  <si>
    <t>FERNANA</t>
  </si>
  <si>
    <t>0801</t>
  </si>
  <si>
    <t>LE KEF</t>
  </si>
  <si>
    <t>0802</t>
  </si>
  <si>
    <t>DAHMANI</t>
  </si>
  <si>
    <t>0803</t>
  </si>
  <si>
    <t>SAKIET SIDI YOUSSEF</t>
  </si>
  <si>
    <t>0804</t>
  </si>
  <si>
    <t>KSOUR</t>
  </si>
  <si>
    <t>0805</t>
  </si>
  <si>
    <t>TAJEROUINE</t>
  </si>
  <si>
    <t>0806</t>
  </si>
  <si>
    <t>KALAAT SENANE</t>
  </si>
  <si>
    <t>0807</t>
  </si>
  <si>
    <t>SERS</t>
  </si>
  <si>
    <t>0808</t>
  </si>
  <si>
    <t>KALAA KHASBA</t>
  </si>
  <si>
    <t>0809</t>
  </si>
  <si>
    <t>JERISSA</t>
  </si>
  <si>
    <t>0810</t>
  </si>
  <si>
    <t>NEBEUR</t>
  </si>
  <si>
    <t>0811</t>
  </si>
  <si>
    <t>MENZEL SALEM</t>
  </si>
  <si>
    <t>0812</t>
  </si>
  <si>
    <t>TOUIREF</t>
  </si>
  <si>
    <t>0901</t>
  </si>
  <si>
    <t>SILIANA</t>
  </si>
  <si>
    <t>0902</t>
  </si>
  <si>
    <t>BOU ARADA</t>
  </si>
  <si>
    <t>0903</t>
  </si>
  <si>
    <t>MAKTHAR</t>
  </si>
  <si>
    <t>0904</t>
  </si>
  <si>
    <t>ROUHIA</t>
  </si>
  <si>
    <t>0905</t>
  </si>
  <si>
    <t>GAAFOUR</t>
  </si>
  <si>
    <t>0906</t>
  </si>
  <si>
    <t>BARGOU</t>
  </si>
  <si>
    <t>0907</t>
  </si>
  <si>
    <t>LE KRIB</t>
  </si>
  <si>
    <t>0908</t>
  </si>
  <si>
    <t>KESRA</t>
  </si>
  <si>
    <t>0909</t>
  </si>
  <si>
    <t>SIDI BOUROUIS</t>
  </si>
  <si>
    <t>0910</t>
  </si>
  <si>
    <t>EL AROUSSA</t>
  </si>
  <si>
    <t>1001</t>
  </si>
  <si>
    <t>KASSERINE</t>
  </si>
  <si>
    <t>1002</t>
  </si>
  <si>
    <t>THALA</t>
  </si>
  <si>
    <t>1003</t>
  </si>
  <si>
    <t>SBEITLA</t>
  </si>
  <si>
    <t>1004</t>
  </si>
  <si>
    <t>JEDLIANE</t>
  </si>
  <si>
    <t>1005</t>
  </si>
  <si>
    <t>THELEPTE</t>
  </si>
  <si>
    <t>1006</t>
  </si>
  <si>
    <t>MAJEL BEL ABBES</t>
  </si>
  <si>
    <t>1007</t>
  </si>
  <si>
    <t>FOUSSANA</t>
  </si>
  <si>
    <t>1008</t>
  </si>
  <si>
    <t>SBIBA</t>
  </si>
  <si>
    <t>1009</t>
  </si>
  <si>
    <t>HIDRA</t>
  </si>
  <si>
    <t>1010</t>
  </si>
  <si>
    <t>FERIANA</t>
  </si>
  <si>
    <t>1011</t>
  </si>
  <si>
    <t>ENNOUR</t>
  </si>
  <si>
    <t>1012</t>
  </si>
  <si>
    <t>EZZOUHOUR</t>
  </si>
  <si>
    <t>1101</t>
  </si>
  <si>
    <t>SIDI BOUZID</t>
  </si>
  <si>
    <t>1102</t>
  </si>
  <si>
    <t>MAKNASSY</t>
  </si>
  <si>
    <t>1103</t>
  </si>
  <si>
    <t>JELMA</t>
  </si>
  <si>
    <t>1104</t>
  </si>
  <si>
    <t>BIR EL HAFFEY</t>
  </si>
  <si>
    <t>1105</t>
  </si>
  <si>
    <t>REGUEB</t>
  </si>
  <si>
    <t>1106</t>
  </si>
  <si>
    <t>SIDI ALI BEN AOUN</t>
  </si>
  <si>
    <t>1107</t>
  </si>
  <si>
    <t>SABBALA</t>
  </si>
  <si>
    <t>1108</t>
  </si>
  <si>
    <t>OULED HAFFOUZ</t>
  </si>
  <si>
    <t>1109</t>
  </si>
  <si>
    <t>MEZZOUNA</t>
  </si>
  <si>
    <t>1110</t>
  </si>
  <si>
    <t>MENZEL BOUZAIENE</t>
  </si>
  <si>
    <t>1201</t>
  </si>
  <si>
    <t>GAFSA</t>
  </si>
  <si>
    <t>1202</t>
  </si>
  <si>
    <t>SENED</t>
  </si>
  <si>
    <t>1203</t>
  </si>
  <si>
    <t>M'DHILLA</t>
  </si>
  <si>
    <t>1204</t>
  </si>
  <si>
    <t>METLAOUI</t>
  </si>
  <si>
    <t>1205</t>
  </si>
  <si>
    <t>REDEYEF</t>
  </si>
  <si>
    <t>1206</t>
  </si>
  <si>
    <t>MOULARES</t>
  </si>
  <si>
    <t>1207</t>
  </si>
  <si>
    <t>EL GUETTAR</t>
  </si>
  <si>
    <t>1208</t>
  </si>
  <si>
    <t>EL KSAR</t>
  </si>
  <si>
    <t>1209</t>
  </si>
  <si>
    <t>LELA</t>
  </si>
  <si>
    <t>1301</t>
  </si>
  <si>
    <t>TOZEUR</t>
  </si>
  <si>
    <t>1302</t>
  </si>
  <si>
    <t>NEFTA</t>
  </si>
  <si>
    <t>1303</t>
  </si>
  <si>
    <t>DEGUACHE</t>
  </si>
  <si>
    <t>1304</t>
  </si>
  <si>
    <t>HAMMET JERID</t>
  </si>
  <si>
    <t>1305</t>
  </si>
  <si>
    <t>TAMAGHZA</t>
  </si>
  <si>
    <t>1401</t>
  </si>
  <si>
    <t>KEBILI</t>
  </si>
  <si>
    <t>1402</t>
  </si>
  <si>
    <t>DOUZ</t>
  </si>
  <si>
    <t>1403</t>
  </si>
  <si>
    <t>SOUK EL AHAD</t>
  </si>
  <si>
    <t>1404</t>
  </si>
  <si>
    <t>JEMNA</t>
  </si>
  <si>
    <t>1405</t>
  </si>
  <si>
    <t>EL GOLAA</t>
  </si>
  <si>
    <t>1501</t>
  </si>
  <si>
    <t>TATAOUINE</t>
  </si>
  <si>
    <t>1502</t>
  </si>
  <si>
    <t>REMADA</t>
  </si>
  <si>
    <t>1503</t>
  </si>
  <si>
    <t>GHOMRASSEN</t>
  </si>
  <si>
    <t>1504</t>
  </si>
  <si>
    <t>BIR LAHMAR</t>
  </si>
  <si>
    <t>1505</t>
  </si>
  <si>
    <t>DHEHIBA</t>
  </si>
  <si>
    <t>1601</t>
  </si>
  <si>
    <t>MEDENINE</t>
  </si>
  <si>
    <t>1602</t>
  </si>
  <si>
    <t>ZARZIS</t>
  </si>
  <si>
    <t>1603</t>
  </si>
  <si>
    <t>BEN GUERDANE</t>
  </si>
  <si>
    <t>1604</t>
  </si>
  <si>
    <t>BENI KHEDACHE</t>
  </si>
  <si>
    <t>1605</t>
  </si>
  <si>
    <t>JERBA HOUMET ESSOUK</t>
  </si>
  <si>
    <t>1606</t>
  </si>
  <si>
    <t>JERBA MIDOUN</t>
  </si>
  <si>
    <t>1607</t>
  </si>
  <si>
    <t>JERBA AJIM</t>
  </si>
  <si>
    <t>1608</t>
  </si>
  <si>
    <t>ZARZIS NORD</t>
  </si>
  <si>
    <t>1701</t>
  </si>
  <si>
    <t>GABES</t>
  </si>
  <si>
    <t>1702</t>
  </si>
  <si>
    <t>EL HAMMA</t>
  </si>
  <si>
    <t>1703</t>
  </si>
  <si>
    <t>OUEDHREF</t>
  </si>
  <si>
    <t>1704</t>
  </si>
  <si>
    <t>MARETH</t>
  </si>
  <si>
    <t>1705</t>
  </si>
  <si>
    <t>MATMATA JADIDA</t>
  </si>
  <si>
    <t>1706</t>
  </si>
  <si>
    <t>ZARAT</t>
  </si>
  <si>
    <t>1707</t>
  </si>
  <si>
    <t>GHANNOUCHE</t>
  </si>
  <si>
    <t>1708</t>
  </si>
  <si>
    <t>METOUIA</t>
  </si>
  <si>
    <t>1709</t>
  </si>
  <si>
    <t>CHENINI NAHAL</t>
  </si>
  <si>
    <t>1710</t>
  </si>
  <si>
    <t>MATMATA KADIMA</t>
  </si>
  <si>
    <t>1711</t>
  </si>
  <si>
    <t>BOUCHEMMA</t>
  </si>
  <si>
    <t>1712</t>
  </si>
  <si>
    <t>TBELBOU</t>
  </si>
  <si>
    <t>1801</t>
  </si>
  <si>
    <t>SFAX</t>
  </si>
  <si>
    <t>1802</t>
  </si>
  <si>
    <t>MAHRES</t>
  </si>
  <si>
    <t>1803</t>
  </si>
  <si>
    <t>SAKIET EZZIT</t>
  </si>
  <si>
    <t>1804</t>
  </si>
  <si>
    <t>JEBENIANA</t>
  </si>
  <si>
    <t>1805</t>
  </si>
  <si>
    <t>SAKIET EDDAIER</t>
  </si>
  <si>
    <t>1806</t>
  </si>
  <si>
    <t>EL AIN</t>
  </si>
  <si>
    <t>1807</t>
  </si>
  <si>
    <t>KERKENNAH</t>
  </si>
  <si>
    <t>1808</t>
  </si>
  <si>
    <t>EL HENCHA</t>
  </si>
  <si>
    <t>1809</t>
  </si>
  <si>
    <t>BIR ALI BEN KHALIFA</t>
  </si>
  <si>
    <t>1810</t>
  </si>
  <si>
    <t>GREMDA</t>
  </si>
  <si>
    <t>1811</t>
  </si>
  <si>
    <t>CHIHIA</t>
  </si>
  <si>
    <t>1812</t>
  </si>
  <si>
    <t>MENZEL CHAKER</t>
  </si>
  <si>
    <t>1813</t>
  </si>
  <si>
    <t>AGAREB</t>
  </si>
  <si>
    <t>1814</t>
  </si>
  <si>
    <t>SKHIRA</t>
  </si>
  <si>
    <t>1815</t>
  </si>
  <si>
    <t>TYNA</t>
  </si>
  <si>
    <t>1816</t>
  </si>
  <si>
    <t>GHRAIBA</t>
  </si>
  <si>
    <t>1901</t>
  </si>
  <si>
    <t>KAIROUAN</t>
  </si>
  <si>
    <t>1902</t>
  </si>
  <si>
    <t>HAJEB LAYOUN</t>
  </si>
  <si>
    <t>1903</t>
  </si>
  <si>
    <t>OUESLATIA</t>
  </si>
  <si>
    <t>1904</t>
  </si>
  <si>
    <t>BOUHAJLA</t>
  </si>
  <si>
    <t>1905</t>
  </si>
  <si>
    <t>SBIKHA</t>
  </si>
  <si>
    <t>1906</t>
  </si>
  <si>
    <t>NASRALLAH</t>
  </si>
  <si>
    <t>1907</t>
  </si>
  <si>
    <t>HAFFOUZ</t>
  </si>
  <si>
    <t>1908</t>
  </si>
  <si>
    <t>EL ALA</t>
  </si>
  <si>
    <t>1909</t>
  </si>
  <si>
    <t>AIN JELLOULA</t>
  </si>
  <si>
    <t>1910</t>
  </si>
  <si>
    <t>MENZEL M'HIRI</t>
  </si>
  <si>
    <t>1911</t>
  </si>
  <si>
    <t>CHEBIKA</t>
  </si>
  <si>
    <t>1912</t>
  </si>
  <si>
    <t>CHERARDA</t>
  </si>
  <si>
    <t>2001</t>
  </si>
  <si>
    <t>MAHDIA</t>
  </si>
  <si>
    <t>2002</t>
  </si>
  <si>
    <t>KSOUR ESSAF</t>
  </si>
  <si>
    <t>2003</t>
  </si>
  <si>
    <t>EL JEM</t>
  </si>
  <si>
    <t>2004</t>
  </si>
  <si>
    <t>CHEBBA</t>
  </si>
  <si>
    <t>2005</t>
  </si>
  <si>
    <t>BOUMERDES</t>
  </si>
  <si>
    <t>2006</t>
  </si>
  <si>
    <t>SOUASSI</t>
  </si>
  <si>
    <t>2007</t>
  </si>
  <si>
    <t>SIDI ALOUANE</t>
  </si>
  <si>
    <t>2008</t>
  </si>
  <si>
    <t>CHORBANE</t>
  </si>
  <si>
    <t>2009</t>
  </si>
  <si>
    <t>KARKAR</t>
  </si>
  <si>
    <t>2010</t>
  </si>
  <si>
    <t>OULED CHAMEKH</t>
  </si>
  <si>
    <t>2011</t>
  </si>
  <si>
    <t>BRADAA</t>
  </si>
  <si>
    <t>2012</t>
  </si>
  <si>
    <t>HBIRA</t>
  </si>
  <si>
    <t>2013</t>
  </si>
  <si>
    <t>MELLOULECH</t>
  </si>
  <si>
    <t>2014</t>
  </si>
  <si>
    <t>REJICHE</t>
  </si>
  <si>
    <t>2101</t>
  </si>
  <si>
    <t>MONASTIR</t>
  </si>
  <si>
    <t>2102</t>
  </si>
  <si>
    <t>JAMMEL</t>
  </si>
  <si>
    <t>2103</t>
  </si>
  <si>
    <t>MOKNINE</t>
  </si>
  <si>
    <t>2104</t>
  </si>
  <si>
    <t>KSAR HELLAL</t>
  </si>
  <si>
    <t>2105</t>
  </si>
  <si>
    <t>OUERDANINE</t>
  </si>
  <si>
    <t>2106</t>
  </si>
  <si>
    <t>TEBOULBA</t>
  </si>
  <si>
    <t>2107</t>
  </si>
  <si>
    <t>BEKALTA</t>
  </si>
  <si>
    <t>2108</t>
  </si>
  <si>
    <t>KSIBET EL MEDIOUNI</t>
  </si>
  <si>
    <t>2109</t>
  </si>
  <si>
    <t>KHNISS</t>
  </si>
  <si>
    <t>2110</t>
  </si>
  <si>
    <t>BENI HASSEN</t>
  </si>
  <si>
    <t>2111</t>
  </si>
  <si>
    <t>BEMBLA MNARA</t>
  </si>
  <si>
    <t>2112</t>
  </si>
  <si>
    <t>TOUZA</t>
  </si>
  <si>
    <t>2113</t>
  </si>
  <si>
    <t>SAHLINE MAATMEUR</t>
  </si>
  <si>
    <t>2114</t>
  </si>
  <si>
    <t>ZERAMDINE</t>
  </si>
  <si>
    <t>2115</t>
  </si>
  <si>
    <t>BENNANE BODHER</t>
  </si>
  <si>
    <t>2116</t>
  </si>
  <si>
    <t>ZAOUIET KONTECH</t>
  </si>
  <si>
    <t>2117</t>
  </si>
  <si>
    <t>AMIRET ELHAJJEJ</t>
  </si>
  <si>
    <t>2118</t>
  </si>
  <si>
    <t>AMIRET EL FHOUL</t>
  </si>
  <si>
    <t>2119</t>
  </si>
  <si>
    <t>MASDOUR MENZEL HARB</t>
  </si>
  <si>
    <t>2120</t>
  </si>
  <si>
    <t>LAMTA</t>
  </si>
  <si>
    <t>2121</t>
  </si>
  <si>
    <t>BOUHJAR</t>
  </si>
  <si>
    <t>2122</t>
  </si>
  <si>
    <t>SIDI BENNOUR</t>
  </si>
  <si>
    <t>2123</t>
  </si>
  <si>
    <t>CHERAHIL</t>
  </si>
  <si>
    <t>2124</t>
  </si>
  <si>
    <t>SIDI AMEUR MASJED AISSA</t>
  </si>
  <si>
    <t>2125</t>
  </si>
  <si>
    <t>AMIRET TOUAZRA</t>
  </si>
  <si>
    <t>2126</t>
  </si>
  <si>
    <t>GHENADA</t>
  </si>
  <si>
    <t>2127</t>
  </si>
  <si>
    <t>MENZEL ENNOUR</t>
  </si>
  <si>
    <t>2128</t>
  </si>
  <si>
    <t>MENZEL FERSI</t>
  </si>
  <si>
    <t>2129</t>
  </si>
  <si>
    <t>MENZEL KAMEL</t>
  </si>
  <si>
    <t>2130</t>
  </si>
  <si>
    <t>SAYADA</t>
  </si>
  <si>
    <t>2131</t>
  </si>
  <si>
    <t>MENZEL HAYET</t>
  </si>
  <si>
    <t>2201</t>
  </si>
  <si>
    <t>SOUSSE</t>
  </si>
  <si>
    <t>2202</t>
  </si>
  <si>
    <t>M'SAKEN</t>
  </si>
  <si>
    <t>2203</t>
  </si>
  <si>
    <t>KALAA KEBIRA</t>
  </si>
  <si>
    <t>2204</t>
  </si>
  <si>
    <t>KALAA SGHIRA</t>
  </si>
  <si>
    <t>2205</t>
  </si>
  <si>
    <t>AKOUDA</t>
  </si>
  <si>
    <t>2206</t>
  </si>
  <si>
    <t>ENFIDHA</t>
  </si>
  <si>
    <t>2207</t>
  </si>
  <si>
    <t>HAMMAM SOUSSE</t>
  </si>
  <si>
    <t>2208</t>
  </si>
  <si>
    <t>HERGLA</t>
  </si>
  <si>
    <t>2209</t>
  </si>
  <si>
    <t>BOUFICHA</t>
  </si>
  <si>
    <t>2210</t>
  </si>
  <si>
    <t>SIDI BOU ALI</t>
  </si>
  <si>
    <t>2211</t>
  </si>
  <si>
    <t>KSIBET ET THERAYET</t>
  </si>
  <si>
    <t>2212</t>
  </si>
  <si>
    <t>MESSADINE</t>
  </si>
  <si>
    <t>2213</t>
  </si>
  <si>
    <t>ZAOUIET SOUSSE</t>
  </si>
  <si>
    <t>2214</t>
  </si>
  <si>
    <t>2215</t>
  </si>
  <si>
    <t>SIDI EL HANI</t>
  </si>
  <si>
    <t>2216</t>
  </si>
  <si>
    <t>KONDAR</t>
  </si>
  <si>
    <t>2301</t>
  </si>
  <si>
    <t>NABEUL</t>
  </si>
  <si>
    <t>2302</t>
  </si>
  <si>
    <t>MENZEL BOUZELFA</t>
  </si>
  <si>
    <t>2303</t>
  </si>
  <si>
    <t>GROMBALIA</t>
  </si>
  <si>
    <t>2304</t>
  </si>
  <si>
    <t>MENZEL TEMIME</t>
  </si>
  <si>
    <t>2305</t>
  </si>
  <si>
    <t>SOLIMAN</t>
  </si>
  <si>
    <t>2306</t>
  </si>
  <si>
    <t>KELIBIA</t>
  </si>
  <si>
    <t>2307</t>
  </si>
  <si>
    <t>HAMMAMET</t>
  </si>
  <si>
    <t>2308</t>
  </si>
  <si>
    <t>DAR CHAABANE EL FEHRI</t>
  </si>
  <si>
    <t>2309</t>
  </si>
  <si>
    <t>KORBA</t>
  </si>
  <si>
    <t>2310</t>
  </si>
  <si>
    <t>BENI KHIAR</t>
  </si>
  <si>
    <t>2311</t>
  </si>
  <si>
    <t>BENI KHALLED</t>
  </si>
  <si>
    <t>2312</t>
  </si>
  <si>
    <t>SOMAA</t>
  </si>
  <si>
    <t>2313</t>
  </si>
  <si>
    <t>TAZERKA</t>
  </si>
  <si>
    <t>2314</t>
  </si>
  <si>
    <t>EL HAOUARIA</t>
  </si>
  <si>
    <t>2315</t>
  </si>
  <si>
    <t>EL MAAMOURA</t>
  </si>
  <si>
    <t>2316</t>
  </si>
  <si>
    <t>BOU ARGOUB</t>
  </si>
  <si>
    <t>2317</t>
  </si>
  <si>
    <t>HAMMAM-GHEZAZ</t>
  </si>
  <si>
    <t>2318</t>
  </si>
  <si>
    <t>KORBOUS</t>
  </si>
  <si>
    <t>2319</t>
  </si>
  <si>
    <t>EL MIDA</t>
  </si>
  <si>
    <t>2320</t>
  </si>
  <si>
    <t>TAKELSA</t>
  </si>
  <si>
    <t>2321</t>
  </si>
  <si>
    <t>MENZEL HORR</t>
  </si>
  <si>
    <t>2322</t>
  </si>
  <si>
    <t>AZMOUR</t>
  </si>
  <si>
    <t>2323</t>
  </si>
  <si>
    <t>ZAOUIET JEDIDI</t>
  </si>
  <si>
    <t>2324</t>
  </si>
  <si>
    <t>DAR ALLOUCHE</t>
  </si>
  <si>
    <t>2401</t>
  </si>
  <si>
    <t>MANOUBA</t>
  </si>
  <si>
    <t>2402</t>
  </si>
  <si>
    <t>TEBOURBA</t>
  </si>
  <si>
    <t>2403</t>
  </si>
  <si>
    <t>DEN DEN</t>
  </si>
  <si>
    <t>2404</t>
  </si>
  <si>
    <t>OUED ELLIL</t>
  </si>
  <si>
    <t>2405</t>
  </si>
  <si>
    <t>JEDEIDA</t>
  </si>
  <si>
    <t>2406</t>
  </si>
  <si>
    <t>EL BATTANE</t>
  </si>
  <si>
    <t>2407</t>
  </si>
  <si>
    <t>MORNAGUIA</t>
  </si>
  <si>
    <t>2408</t>
  </si>
  <si>
    <t>BORJ EL AMRI</t>
  </si>
  <si>
    <t>2409</t>
  </si>
  <si>
    <t>DOUAR HICHER</t>
  </si>
  <si>
    <t>CODE_COMMUNE</t>
  </si>
  <si>
    <t>NOM_COMMUNE</t>
  </si>
  <si>
    <t>Non signé par le receveur de la commune</t>
  </si>
  <si>
    <t>Non conforme</t>
  </si>
  <si>
    <t>La commune n'a pas envoyé son rapport à la CPSCL</t>
  </si>
  <si>
    <t>La commune n'a pas adopté le PAI2019</t>
  </si>
  <si>
    <t>Non signé par le Présient de la commune</t>
  </si>
  <si>
    <t>Non signé par le receveur et le Présient de la commune</t>
  </si>
  <si>
    <t>La commune n'a pas envoyé un rapport valide à la CPSCL</t>
  </si>
  <si>
    <t>OBSERVATIONS</t>
  </si>
  <si>
    <t>PAI 2019 - TOTAL Dépenses prévues</t>
  </si>
  <si>
    <t>PAI 2019 - TOTAL Dépenses ordonnancées</t>
  </si>
  <si>
    <t>ATTEINTE DE L'ILR 5.5
(1) SI OUI
(0) SI NON</t>
  </si>
  <si>
    <t>PAI 2019  - Réalisation en %</t>
  </si>
  <si>
    <t>CONCLUSION:</t>
  </si>
  <si>
    <t xml:space="preserve">Il est à signaler que 23 communes ne sont pas parvenues à fournir des rapports valides comme indiqué ci-dessous : </t>
  </si>
  <si>
    <t xml:space="preserve">* 12 communes n'ont pas envoyé leurs rapports d'exécution du PAI 2019 </t>
  </si>
  <si>
    <t>* 8 communes ont envoyé leurs rapports d'exécution du PAI 2019 qui ne sont pas visés par le président de la Commune et ou le receveur  </t>
  </si>
  <si>
    <t xml:space="preserve">* 2 communes ont envoyé des rapports d'exécution du PAI 2019 non conformes </t>
  </si>
  <si>
    <t>* la Commune de Lela n'a pas de PAI 2019 et par conséquent ne peut élaborer de rapports d'exécution</t>
  </si>
  <si>
    <t>communes dont le taux d'exécution est supérieur à 30 %</t>
  </si>
  <si>
    <t xml:space="preserve">On constate que 201 communes ont réalisé des dépenses supérieures à 30% de leurs prévisions prévues au PAI 2019 ce qui représente 74% des communes. </t>
  </si>
  <si>
    <t>EXECUTION DU PAI 2019 DES COMMUNES DANS LE CADRE DU PDUGL</t>
  </si>
</sst>
</file>

<file path=xl/styles.xml><?xml version="1.0" encoding="utf-8"?>
<styleSheet xmlns="http://schemas.openxmlformats.org/spreadsheetml/2006/main">
  <numFmts count="3">
    <numFmt numFmtId="164" formatCode="_-* #,##0_-;_-* #,##0\-;_-* &quot;-&quot;_-;_-@_-"/>
    <numFmt numFmtId="165" formatCode="0.0%"/>
    <numFmt numFmtId="166" formatCode="0.000"/>
  </numFmts>
  <fonts count="13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sz val="10"/>
      <name val="Arial"/>
      <family val="2"/>
    </font>
    <font>
      <sz val="10"/>
      <color indexed="64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4"/>
      <color rgb="FF1F497D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</cellStyleXfs>
  <cellXfs count="24">
    <xf numFmtId="0" fontId="0" fillId="0" borderId="0" xfId="0"/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3" fontId="6" fillId="2" borderId="0" xfId="0" applyNumberFormat="1" applyFont="1" applyFill="1"/>
    <xf numFmtId="165" fontId="6" fillId="0" borderId="0" xfId="1" applyNumberFormat="1" applyFont="1"/>
    <xf numFmtId="3" fontId="7" fillId="0" borderId="0" xfId="0" applyNumberFormat="1" applyFont="1"/>
    <xf numFmtId="0" fontId="6" fillId="0" borderId="0" xfId="0" quotePrefix="1" applyFont="1"/>
    <xf numFmtId="3" fontId="7" fillId="0" borderId="0" xfId="1" applyNumberFormat="1" applyFont="1"/>
    <xf numFmtId="0" fontId="7" fillId="0" borderId="0" xfId="0" applyFont="1"/>
    <xf numFmtId="166" fontId="6" fillId="0" borderId="0" xfId="0" applyNumberFormat="1" applyFont="1"/>
    <xf numFmtId="3" fontId="7" fillId="0" borderId="0" xfId="0" applyNumberFormat="1" applyFont="1" applyAlignment="1">
      <alignment horizontal="right" wrapText="1"/>
    </xf>
    <xf numFmtId="10" fontId="6" fillId="0" borderId="0" xfId="0" applyNumberFormat="1" applyFont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9" fontId="5" fillId="0" borderId="1" xfId="1" applyFont="1" applyBorder="1"/>
    <xf numFmtId="3" fontId="5" fillId="0" borderId="2" xfId="0" applyNumberFormat="1" applyFont="1" applyBorder="1"/>
    <xf numFmtId="0" fontId="5" fillId="0" borderId="0" xfId="0" applyFont="1" applyAlignment="1">
      <alignment horizontal="center"/>
    </xf>
    <xf numFmtId="3" fontId="12" fillId="0" borderId="4" xfId="0" applyNumberFormat="1" applyFont="1" applyBorder="1" applyAlignment="1">
      <alignment horizontal="left"/>
    </xf>
    <xf numFmtId="3" fontId="12" fillId="0" borderId="3" xfId="0" applyNumberFormat="1" applyFont="1" applyBorder="1" applyAlignment="1">
      <alignment horizontal="left"/>
    </xf>
  </cellXfs>
  <cellStyles count="12">
    <cellStyle name="Milliers [0] 2" xfId="2"/>
    <cellStyle name="Normal" xfId="0" builtinId="0"/>
    <cellStyle name="Normal 2" xfId="3"/>
    <cellStyle name="Normal 2 2" xfId="4"/>
    <cellStyle name="Normal 2 2 2" xfId="5"/>
    <cellStyle name="Normal 2 3" xfId="6"/>
    <cellStyle name="Normal 3" xfId="7"/>
    <cellStyle name="Normal 3 2" xfId="8"/>
    <cellStyle name="Normal 4" xfId="9"/>
    <cellStyle name="Normal 4 2" xfId="10"/>
    <cellStyle name="Normal 5" xfId="11"/>
    <cellStyle name="Pourcentage" xfId="1" builtinId="5"/>
  </cellStyles>
  <dxfs count="9"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FF0000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5" formatCode="0.0%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2" displayName="Tableau2" ref="A4:G276" totalsRowShown="0" headerRowDxfId="8" dataDxfId="7">
  <autoFilter ref="A4:G276"/>
  <tableColumns count="7">
    <tableColumn id="1" name="CODE_COMMUNE" dataDxfId="6"/>
    <tableColumn id="5" name="NOM_COMMUNE" dataDxfId="5"/>
    <tableColumn id="10" name="PAI 2019 - TOTAL Dépenses prévues" dataDxfId="4"/>
    <tableColumn id="12" name="PAI 2019 - TOTAL Dépenses ordonnancées" dataDxfId="3"/>
    <tableColumn id="15" name="PAI 2019  - Réalisation en %" dataDxfId="2" dataCellStyle="Pourcentage">
      <calculatedColumnFormula>D5/C5</calculatedColumnFormula>
    </tableColumn>
    <tableColumn id="18" name="OBSERVATIONS" dataDxfId="1"/>
    <tableColumn id="16" name="ATTEINTE DE L'ILR 5.5&#10;(1) SI OUI&#10;(0) SI NON" dataDxfId="0">
      <calculatedColumnFormula>IF(E5&gt;=0.3,1,0)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8"/>
  <sheetViews>
    <sheetView tabSelected="1" topLeftCell="A256" zoomScale="124" zoomScaleNormal="124" workbookViewId="0">
      <selection activeCell="A3" sqref="A3"/>
    </sheetView>
  </sheetViews>
  <sheetFormatPr baseColWidth="10" defaultRowHeight="12.75"/>
  <cols>
    <col min="1" max="1" width="11.7109375" style="2" customWidth="1"/>
    <col min="2" max="2" width="26.42578125" style="2" customWidth="1"/>
    <col min="3" max="3" width="12.5703125" style="1" customWidth="1"/>
    <col min="4" max="4" width="13.85546875" style="1" customWidth="1"/>
    <col min="5" max="5" width="11.42578125" style="7"/>
    <col min="6" max="6" width="55.140625" style="11" bestFit="1" customWidth="1"/>
    <col min="7" max="7" width="12.5703125" style="1" customWidth="1"/>
    <col min="8" max="8" width="11.42578125" style="1" customWidth="1"/>
    <col min="9" max="16384" width="11.42578125" style="2"/>
  </cols>
  <sheetData>
    <row r="1" spans="1:10" ht="6.75" customHeight="1"/>
    <row r="2" spans="1:10" ht="18.75">
      <c r="A2" s="21" t="s">
        <v>565</v>
      </c>
      <c r="B2" s="21"/>
      <c r="C2" s="21"/>
      <c r="D2" s="21"/>
      <c r="E2" s="21"/>
      <c r="F2" s="21"/>
      <c r="G2" s="21"/>
    </row>
    <row r="3" spans="1:10" ht="6" customHeight="1"/>
    <row r="4" spans="1:10" ht="59.25" customHeight="1">
      <c r="A4" s="3" t="s">
        <v>543</v>
      </c>
      <c r="B4" s="3" t="s">
        <v>544</v>
      </c>
      <c r="C4" s="4" t="s">
        <v>553</v>
      </c>
      <c r="D4" s="4" t="s">
        <v>554</v>
      </c>
      <c r="E4" s="5" t="s">
        <v>556</v>
      </c>
      <c r="F4" s="4" t="s">
        <v>552</v>
      </c>
      <c r="G4" s="4" t="s">
        <v>555</v>
      </c>
      <c r="H4" s="2"/>
    </row>
    <row r="5" spans="1:10">
      <c r="A5" s="2" t="s">
        <v>0</v>
      </c>
      <c r="B5" s="2" t="s">
        <v>1</v>
      </c>
      <c r="C5" s="1">
        <v>46117546</v>
      </c>
      <c r="D5" s="6">
        <v>9838949</v>
      </c>
      <c r="E5" s="7">
        <f t="shared" ref="E5:E68" si="0">D5/C5</f>
        <v>0.21334502490657242</v>
      </c>
      <c r="F5" s="8"/>
      <c r="G5" s="2">
        <f t="shared" ref="G5:G11" si="1">IF(E5&gt;=0.3,1,0)</f>
        <v>0</v>
      </c>
      <c r="H5" s="2"/>
    </row>
    <row r="6" spans="1:10">
      <c r="A6" s="2" t="s">
        <v>2</v>
      </c>
      <c r="B6" s="2" t="s">
        <v>3</v>
      </c>
      <c r="C6" s="1">
        <v>9418000</v>
      </c>
      <c r="D6" s="6">
        <v>6933200</v>
      </c>
      <c r="E6" s="7">
        <f t="shared" si="0"/>
        <v>0.73616479082607778</v>
      </c>
      <c r="F6" s="8"/>
      <c r="G6" s="2">
        <f t="shared" si="1"/>
        <v>1</v>
      </c>
      <c r="H6" s="2"/>
    </row>
    <row r="7" spans="1:10">
      <c r="A7" s="2" t="s">
        <v>4</v>
      </c>
      <c r="B7" s="2" t="s">
        <v>5</v>
      </c>
      <c r="C7" s="1">
        <v>2664000</v>
      </c>
      <c r="D7" s="6">
        <v>444641</v>
      </c>
      <c r="E7" s="7">
        <f t="shared" si="0"/>
        <v>0.16690728228228227</v>
      </c>
      <c r="F7" s="8"/>
      <c r="G7" s="2">
        <f t="shared" si="1"/>
        <v>0</v>
      </c>
      <c r="H7" s="2"/>
    </row>
    <row r="8" spans="1:10">
      <c r="A8" s="2" t="s">
        <v>6</v>
      </c>
      <c r="B8" s="2" t="s">
        <v>7</v>
      </c>
      <c r="C8" s="1">
        <v>2327953.7669999995</v>
      </c>
      <c r="D8" s="6">
        <v>484541</v>
      </c>
      <c r="E8" s="7">
        <f t="shared" si="0"/>
        <v>0.20814030195471667</v>
      </c>
      <c r="F8" s="8"/>
      <c r="G8" s="2">
        <f t="shared" si="1"/>
        <v>0</v>
      </c>
      <c r="H8" s="2"/>
    </row>
    <row r="9" spans="1:10">
      <c r="A9" s="2" t="s">
        <v>8</v>
      </c>
      <c r="B9" s="2" t="s">
        <v>9</v>
      </c>
      <c r="C9" s="1">
        <v>1592000</v>
      </c>
      <c r="D9" s="6">
        <v>55000</v>
      </c>
      <c r="E9" s="7">
        <f t="shared" si="0"/>
        <v>3.4547738693467334E-2</v>
      </c>
      <c r="F9" s="8"/>
      <c r="G9" s="2">
        <f t="shared" si="1"/>
        <v>0</v>
      </c>
      <c r="H9" s="2"/>
    </row>
    <row r="10" spans="1:10">
      <c r="A10" s="2" t="s">
        <v>10</v>
      </c>
      <c r="B10" s="2" t="s">
        <v>11</v>
      </c>
      <c r="C10" s="1">
        <v>15590000</v>
      </c>
      <c r="D10" s="6">
        <v>5912800</v>
      </c>
      <c r="E10" s="7">
        <f t="shared" si="0"/>
        <v>0.37926876202694032</v>
      </c>
      <c r="F10" s="8"/>
      <c r="G10" s="2">
        <f t="shared" si="1"/>
        <v>1</v>
      </c>
      <c r="H10" s="2"/>
    </row>
    <row r="11" spans="1:10">
      <c r="A11" s="9" t="s">
        <v>12</v>
      </c>
      <c r="B11" s="2" t="s">
        <v>13</v>
      </c>
      <c r="C11" s="1">
        <v>7833744</v>
      </c>
      <c r="D11" s="6">
        <v>1899712</v>
      </c>
      <c r="E11" s="7">
        <f t="shared" si="0"/>
        <v>0.24250371214581432</v>
      </c>
      <c r="F11" s="10"/>
      <c r="G11" s="2">
        <f t="shared" si="1"/>
        <v>0</v>
      </c>
      <c r="H11" s="2"/>
    </row>
    <row r="12" spans="1:10">
      <c r="A12" s="9" t="s">
        <v>14</v>
      </c>
      <c r="B12" s="2" t="s">
        <v>15</v>
      </c>
      <c r="C12" s="1">
        <v>3913000</v>
      </c>
      <c r="D12" s="6">
        <v>3766000</v>
      </c>
      <c r="E12" s="7">
        <f t="shared" si="0"/>
        <v>0.96243291592128799</v>
      </c>
      <c r="F12" s="8" t="s">
        <v>546</v>
      </c>
      <c r="G12" s="11">
        <v>0</v>
      </c>
      <c r="H12" s="2"/>
    </row>
    <row r="13" spans="1:10">
      <c r="A13" s="2" t="s">
        <v>16</v>
      </c>
      <c r="B13" s="2" t="s">
        <v>17</v>
      </c>
      <c r="C13" s="1">
        <v>10983838</v>
      </c>
      <c r="D13" s="6">
        <v>7670176</v>
      </c>
      <c r="E13" s="7">
        <f t="shared" si="0"/>
        <v>0.69831474207831545</v>
      </c>
      <c r="F13" s="8"/>
      <c r="G13" s="11">
        <f>IF(E13&gt;=0.3,1,0)</f>
        <v>1</v>
      </c>
      <c r="H13" s="2"/>
    </row>
    <row r="14" spans="1:10">
      <c r="A14" s="2" t="s">
        <v>18</v>
      </c>
      <c r="B14" s="2" t="s">
        <v>19</v>
      </c>
      <c r="C14" s="1">
        <v>764000</v>
      </c>
      <c r="D14" s="6">
        <v>423943.16399999999</v>
      </c>
      <c r="E14" s="7">
        <f t="shared" si="0"/>
        <v>0.55489942931937175</v>
      </c>
      <c r="F14" s="8"/>
      <c r="G14" s="2">
        <f>IF(E14&gt;=0.3,1,0)</f>
        <v>1</v>
      </c>
      <c r="H14" s="2"/>
      <c r="J14" s="12"/>
    </row>
    <row r="15" spans="1:10">
      <c r="A15" s="2" t="s">
        <v>20</v>
      </c>
      <c r="B15" s="2" t="s">
        <v>21</v>
      </c>
      <c r="C15" s="1">
        <v>6837000</v>
      </c>
      <c r="D15" s="6">
        <v>5175477</v>
      </c>
      <c r="E15" s="7">
        <f t="shared" si="0"/>
        <v>0.75698069328652917</v>
      </c>
      <c r="F15" s="8"/>
      <c r="G15" s="2">
        <f>IF(E15&gt;=0.3,1,0)</f>
        <v>1</v>
      </c>
      <c r="H15" s="2"/>
    </row>
    <row r="16" spans="1:10">
      <c r="A16" s="2" t="s">
        <v>22</v>
      </c>
      <c r="B16" s="2" t="s">
        <v>23</v>
      </c>
      <c r="C16" s="1">
        <v>1867000</v>
      </c>
      <c r="D16" s="6">
        <v>1074304</v>
      </c>
      <c r="E16" s="7">
        <f t="shared" si="0"/>
        <v>0.5754172469201928</v>
      </c>
      <c r="F16" s="8" t="s">
        <v>550</v>
      </c>
      <c r="G16" s="11">
        <v>0</v>
      </c>
      <c r="H16" s="2"/>
    </row>
    <row r="17" spans="1:8">
      <c r="A17" s="2" t="s">
        <v>24</v>
      </c>
      <c r="B17" s="2" t="s">
        <v>25</v>
      </c>
      <c r="C17" s="1">
        <v>2553064</v>
      </c>
      <c r="D17" s="6">
        <v>0</v>
      </c>
      <c r="E17" s="7">
        <f t="shared" si="0"/>
        <v>0</v>
      </c>
      <c r="F17" s="8"/>
      <c r="G17" s="2">
        <f>IF(E17&gt;=0.3,1,0)</f>
        <v>0</v>
      </c>
      <c r="H17" s="2"/>
    </row>
    <row r="18" spans="1:8">
      <c r="A18" s="2" t="s">
        <v>26</v>
      </c>
      <c r="B18" s="2" t="s">
        <v>27</v>
      </c>
      <c r="C18" s="1">
        <v>2504430</v>
      </c>
      <c r="D18" s="6">
        <v>881061</v>
      </c>
      <c r="E18" s="7">
        <f t="shared" si="0"/>
        <v>0.35180100861273822</v>
      </c>
      <c r="F18" s="8"/>
      <c r="G18" s="2">
        <f>IF(E18&gt;=0.3,1,0)</f>
        <v>1</v>
      </c>
      <c r="H18" s="2"/>
    </row>
    <row r="19" spans="1:8">
      <c r="A19" s="2" t="s">
        <v>28</v>
      </c>
      <c r="B19" s="2" t="s">
        <v>29</v>
      </c>
      <c r="C19" s="1">
        <v>1019412.527</v>
      </c>
      <c r="D19" s="6">
        <v>891016.24199999997</v>
      </c>
      <c r="E19" s="7">
        <f t="shared" si="0"/>
        <v>0.87404874709765068</v>
      </c>
      <c r="F19" s="8" t="s">
        <v>546</v>
      </c>
      <c r="G19" s="11">
        <v>0</v>
      </c>
      <c r="H19" s="2"/>
    </row>
    <row r="20" spans="1:8">
      <c r="A20" s="2" t="s">
        <v>30</v>
      </c>
      <c r="B20" s="2" t="s">
        <v>31</v>
      </c>
      <c r="C20" s="1">
        <v>922261</v>
      </c>
      <c r="D20" s="6">
        <v>446375</v>
      </c>
      <c r="E20" s="7">
        <f t="shared" si="0"/>
        <v>0.48400073298122764</v>
      </c>
      <c r="F20" s="8"/>
      <c r="G20" s="2">
        <f t="shared" ref="G20:G51" si="2">IF(E20&gt;=0.3,1,0)</f>
        <v>1</v>
      </c>
      <c r="H20" s="2"/>
    </row>
    <row r="21" spans="1:8">
      <c r="A21" s="2" t="s">
        <v>32</v>
      </c>
      <c r="B21" s="2" t="s">
        <v>33</v>
      </c>
      <c r="C21" s="1">
        <v>11651127</v>
      </c>
      <c r="D21" s="6">
        <v>5818588</v>
      </c>
      <c r="E21" s="7">
        <f t="shared" si="0"/>
        <v>0.49940130255210502</v>
      </c>
      <c r="F21" s="8"/>
      <c r="G21" s="2">
        <f t="shared" si="2"/>
        <v>1</v>
      </c>
      <c r="H21" s="2"/>
    </row>
    <row r="22" spans="1:8">
      <c r="A22" s="2" t="s">
        <v>34</v>
      </c>
      <c r="B22" s="2" t="s">
        <v>35</v>
      </c>
      <c r="C22" s="1">
        <v>1163579.149</v>
      </c>
      <c r="D22" s="6">
        <v>563526</v>
      </c>
      <c r="E22" s="7">
        <f t="shared" si="0"/>
        <v>0.48430396890860755</v>
      </c>
      <c r="F22" s="8"/>
      <c r="G22" s="2">
        <f t="shared" si="2"/>
        <v>1</v>
      </c>
      <c r="H22" s="2"/>
    </row>
    <row r="23" spans="1:8">
      <c r="A23" s="2" t="s">
        <v>36</v>
      </c>
      <c r="B23" s="2" t="s">
        <v>37</v>
      </c>
      <c r="C23" s="1">
        <v>2571000</v>
      </c>
      <c r="D23" s="6">
        <v>1533264</v>
      </c>
      <c r="E23" s="7">
        <f t="shared" si="0"/>
        <v>0.59636872812135355</v>
      </c>
      <c r="F23" s="8"/>
      <c r="G23" s="2">
        <f t="shared" si="2"/>
        <v>1</v>
      </c>
      <c r="H23" s="2"/>
    </row>
    <row r="24" spans="1:8">
      <c r="A24" s="2" t="s">
        <v>38</v>
      </c>
      <c r="B24" s="2" t="s">
        <v>39</v>
      </c>
      <c r="C24" s="1">
        <v>3336035</v>
      </c>
      <c r="D24" s="6">
        <v>1853347.1669999999</v>
      </c>
      <c r="E24" s="7">
        <f t="shared" si="0"/>
        <v>0.55555387368537801</v>
      </c>
      <c r="F24" s="8"/>
      <c r="G24" s="2">
        <f t="shared" si="2"/>
        <v>1</v>
      </c>
      <c r="H24" s="2"/>
    </row>
    <row r="25" spans="1:8">
      <c r="A25" s="2" t="s">
        <v>40</v>
      </c>
      <c r="B25" s="2" t="s">
        <v>41</v>
      </c>
      <c r="C25" s="1">
        <v>45739129</v>
      </c>
      <c r="D25" s="6">
        <v>10810942</v>
      </c>
      <c r="E25" s="7">
        <f t="shared" si="0"/>
        <v>0.23636090665390677</v>
      </c>
      <c r="F25" s="8"/>
      <c r="G25" s="2">
        <f t="shared" si="2"/>
        <v>0</v>
      </c>
      <c r="H25" s="2"/>
    </row>
    <row r="26" spans="1:8">
      <c r="A26" s="2" t="s">
        <v>42</v>
      </c>
      <c r="B26" s="2" t="s">
        <v>43</v>
      </c>
      <c r="C26" s="1">
        <v>2776303.2350000003</v>
      </c>
      <c r="D26" s="6">
        <v>1528107</v>
      </c>
      <c r="E26" s="7">
        <f t="shared" si="0"/>
        <v>0.5504106974827625</v>
      </c>
      <c r="F26" s="8"/>
      <c r="G26" s="2">
        <f t="shared" si="2"/>
        <v>1</v>
      </c>
      <c r="H26" s="2"/>
    </row>
    <row r="27" spans="1:8">
      <c r="A27" s="2" t="s">
        <v>44</v>
      </c>
      <c r="B27" s="2" t="s">
        <v>45</v>
      </c>
      <c r="C27" s="1">
        <v>993268</v>
      </c>
      <c r="D27" s="6">
        <v>891500</v>
      </c>
      <c r="E27" s="7">
        <f t="shared" si="0"/>
        <v>0.89754225445700453</v>
      </c>
      <c r="F27" s="8"/>
      <c r="G27" s="2">
        <f t="shared" si="2"/>
        <v>1</v>
      </c>
      <c r="H27" s="2"/>
    </row>
    <row r="28" spans="1:8">
      <c r="A28" s="2" t="s">
        <v>46</v>
      </c>
      <c r="B28" s="2" t="s">
        <v>47</v>
      </c>
      <c r="C28" s="1">
        <v>515000</v>
      </c>
      <c r="D28" s="6">
        <v>560100</v>
      </c>
      <c r="E28" s="7">
        <f t="shared" si="0"/>
        <v>1.0875728155339806</v>
      </c>
      <c r="F28" s="8"/>
      <c r="G28" s="2">
        <f t="shared" si="2"/>
        <v>1</v>
      </c>
      <c r="H28" s="2"/>
    </row>
    <row r="29" spans="1:8">
      <c r="A29" s="2" t="s">
        <v>48</v>
      </c>
      <c r="B29" s="2" t="s">
        <v>49</v>
      </c>
      <c r="C29" s="1">
        <v>22000000</v>
      </c>
      <c r="D29" s="6">
        <v>5109500</v>
      </c>
      <c r="E29" s="7">
        <f t="shared" si="0"/>
        <v>0.23225000000000001</v>
      </c>
      <c r="F29" s="8" t="s">
        <v>545</v>
      </c>
      <c r="G29" s="11">
        <f t="shared" si="2"/>
        <v>0</v>
      </c>
      <c r="H29" s="2"/>
    </row>
    <row r="30" spans="1:8">
      <c r="A30" s="2" t="s">
        <v>50</v>
      </c>
      <c r="B30" s="2" t="s">
        <v>51</v>
      </c>
      <c r="C30" s="1">
        <v>15852093</v>
      </c>
      <c r="D30" s="6">
        <v>8014628</v>
      </c>
      <c r="E30" s="7">
        <f t="shared" si="0"/>
        <v>0.50558800027226691</v>
      </c>
      <c r="F30" s="8"/>
      <c r="G30" s="11">
        <f t="shared" si="2"/>
        <v>1</v>
      </c>
      <c r="H30" s="2"/>
    </row>
    <row r="31" spans="1:8">
      <c r="A31" s="2" t="s">
        <v>52</v>
      </c>
      <c r="B31" s="2" t="s">
        <v>53</v>
      </c>
      <c r="C31" s="1">
        <v>2557988</v>
      </c>
      <c r="D31" s="6">
        <v>577790</v>
      </c>
      <c r="E31" s="7">
        <f t="shared" si="0"/>
        <v>0.22587674375329361</v>
      </c>
      <c r="F31" s="8" t="s">
        <v>545</v>
      </c>
      <c r="G31" s="11">
        <f t="shared" si="2"/>
        <v>0</v>
      </c>
      <c r="H31" s="2"/>
    </row>
    <row r="32" spans="1:8">
      <c r="A32" s="2" t="s">
        <v>54</v>
      </c>
      <c r="B32" s="2" t="s">
        <v>55</v>
      </c>
      <c r="C32" s="1">
        <v>3386757</v>
      </c>
      <c r="D32" s="6">
        <v>1470696</v>
      </c>
      <c r="E32" s="7">
        <f t="shared" si="0"/>
        <v>0.43424904709726736</v>
      </c>
      <c r="F32" s="8"/>
      <c r="G32" s="2">
        <f t="shared" si="2"/>
        <v>1</v>
      </c>
      <c r="H32" s="2"/>
    </row>
    <row r="33" spans="1:8">
      <c r="A33" s="2" t="s">
        <v>56</v>
      </c>
      <c r="B33" s="2" t="s">
        <v>57</v>
      </c>
      <c r="C33" s="1">
        <v>2205165</v>
      </c>
      <c r="D33" s="6">
        <v>1226630</v>
      </c>
      <c r="E33" s="7">
        <f t="shared" si="0"/>
        <v>0.55625316019436188</v>
      </c>
      <c r="F33" s="8"/>
      <c r="G33" s="2">
        <f t="shared" si="2"/>
        <v>1</v>
      </c>
      <c r="H33" s="2"/>
    </row>
    <row r="34" spans="1:8">
      <c r="A34" s="2" t="s">
        <v>58</v>
      </c>
      <c r="B34" s="2" t="s">
        <v>59</v>
      </c>
      <c r="C34" s="1">
        <v>871025</v>
      </c>
      <c r="D34" s="6">
        <v>536604</v>
      </c>
      <c r="E34" s="7">
        <f t="shared" si="0"/>
        <v>0.61606038862259982</v>
      </c>
      <c r="F34" s="8"/>
      <c r="G34" s="2">
        <f t="shared" si="2"/>
        <v>1</v>
      </c>
      <c r="H34" s="2"/>
    </row>
    <row r="35" spans="1:8">
      <c r="A35" s="2" t="s">
        <v>60</v>
      </c>
      <c r="B35" s="2" t="s">
        <v>61</v>
      </c>
      <c r="C35" s="1">
        <v>1374000</v>
      </c>
      <c r="D35" s="6">
        <v>360300</v>
      </c>
      <c r="E35" s="7">
        <f t="shared" si="0"/>
        <v>0.26222707423580788</v>
      </c>
      <c r="F35" s="8"/>
      <c r="G35" s="2">
        <f t="shared" si="2"/>
        <v>0</v>
      </c>
      <c r="H35" s="2"/>
    </row>
    <row r="36" spans="1:8">
      <c r="A36" s="2" t="s">
        <v>62</v>
      </c>
      <c r="B36" s="2" t="s">
        <v>63</v>
      </c>
      <c r="C36" s="1">
        <v>1969166</v>
      </c>
      <c r="D36" s="6">
        <v>832556.7</v>
      </c>
      <c r="E36" s="7">
        <f t="shared" si="0"/>
        <v>0.42279660526334495</v>
      </c>
      <c r="F36" s="8"/>
      <c r="G36" s="2">
        <f t="shared" si="2"/>
        <v>1</v>
      </c>
      <c r="H36" s="2"/>
    </row>
    <row r="37" spans="1:8">
      <c r="A37" s="2" t="s">
        <v>64</v>
      </c>
      <c r="B37" s="2" t="s">
        <v>65</v>
      </c>
      <c r="C37" s="1">
        <v>2273495</v>
      </c>
      <c r="D37" s="6">
        <v>1114579</v>
      </c>
      <c r="E37" s="7">
        <f t="shared" si="0"/>
        <v>0.49024915383583423</v>
      </c>
      <c r="F37" s="8"/>
      <c r="G37" s="2">
        <f t="shared" si="2"/>
        <v>1</v>
      </c>
      <c r="H37" s="2"/>
    </row>
    <row r="38" spans="1:8">
      <c r="A38" s="2" t="s">
        <v>66</v>
      </c>
      <c r="B38" s="2" t="s">
        <v>67</v>
      </c>
      <c r="C38" s="1">
        <v>9756000</v>
      </c>
      <c r="D38" s="6">
        <v>4575757</v>
      </c>
      <c r="E38" s="7">
        <f t="shared" si="0"/>
        <v>0.46901978269782696</v>
      </c>
      <c r="F38" s="8"/>
      <c r="G38" s="2">
        <f t="shared" si="2"/>
        <v>1</v>
      </c>
      <c r="H38" s="2"/>
    </row>
    <row r="39" spans="1:8">
      <c r="A39" s="2" t="s">
        <v>68</v>
      </c>
      <c r="B39" s="2" t="s">
        <v>69</v>
      </c>
      <c r="C39" s="1">
        <v>1869865</v>
      </c>
      <c r="D39" s="6">
        <v>1455397</v>
      </c>
      <c r="E39" s="7">
        <f t="shared" si="0"/>
        <v>0.77834335633855922</v>
      </c>
      <c r="F39" s="8"/>
      <c r="G39" s="2">
        <f t="shared" si="2"/>
        <v>1</v>
      </c>
      <c r="H39" s="2"/>
    </row>
    <row r="40" spans="1:8">
      <c r="A40" s="2" t="s">
        <v>70</v>
      </c>
      <c r="B40" s="2" t="s">
        <v>71</v>
      </c>
      <c r="C40" s="1">
        <v>2925100</v>
      </c>
      <c r="D40" s="6">
        <v>730950</v>
      </c>
      <c r="E40" s="7">
        <f t="shared" si="0"/>
        <v>0.24988889268742948</v>
      </c>
      <c r="F40" s="8"/>
      <c r="G40" s="2">
        <f t="shared" si="2"/>
        <v>0</v>
      </c>
      <c r="H40" s="2"/>
    </row>
    <row r="41" spans="1:8">
      <c r="A41" s="2" t="s">
        <v>72</v>
      </c>
      <c r="B41" s="2" t="s">
        <v>73</v>
      </c>
      <c r="C41" s="1">
        <v>2918752</v>
      </c>
      <c r="D41" s="6">
        <v>1896820</v>
      </c>
      <c r="E41" s="7">
        <f t="shared" si="0"/>
        <v>0.64987364462619646</v>
      </c>
      <c r="F41" s="8"/>
      <c r="G41" s="2">
        <f t="shared" si="2"/>
        <v>1</v>
      </c>
      <c r="H41" s="2"/>
    </row>
    <row r="42" spans="1:8">
      <c r="A42" s="2" t="s">
        <v>74</v>
      </c>
      <c r="B42" s="2" t="s">
        <v>75</v>
      </c>
      <c r="C42" s="1">
        <v>2360232</v>
      </c>
      <c r="D42" s="6">
        <v>976868</v>
      </c>
      <c r="E42" s="7">
        <f t="shared" si="0"/>
        <v>0.41388643150334375</v>
      </c>
      <c r="F42" s="8"/>
      <c r="G42" s="2">
        <f t="shared" si="2"/>
        <v>1</v>
      </c>
      <c r="H42" s="2"/>
    </row>
    <row r="43" spans="1:8">
      <c r="A43" s="2" t="s">
        <v>76</v>
      </c>
      <c r="B43" s="2" t="s">
        <v>77</v>
      </c>
      <c r="C43" s="1">
        <v>131500</v>
      </c>
      <c r="D43" s="6">
        <v>131500</v>
      </c>
      <c r="E43" s="7">
        <f t="shared" si="0"/>
        <v>1</v>
      </c>
      <c r="F43" s="8"/>
      <c r="G43" s="2">
        <f t="shared" si="2"/>
        <v>1</v>
      </c>
      <c r="H43" s="2"/>
    </row>
    <row r="44" spans="1:8">
      <c r="A44" s="2" t="s">
        <v>78</v>
      </c>
      <c r="B44" s="2" t="s">
        <v>79</v>
      </c>
      <c r="C44" s="1">
        <v>973051</v>
      </c>
      <c r="D44" s="6">
        <v>831101</v>
      </c>
      <c r="E44" s="7">
        <f t="shared" si="0"/>
        <v>0.85411864331879828</v>
      </c>
      <c r="F44" s="8"/>
      <c r="G44" s="2">
        <f t="shared" si="2"/>
        <v>1</v>
      </c>
      <c r="H44" s="2"/>
    </row>
    <row r="45" spans="1:8">
      <c r="A45" s="2" t="s">
        <v>80</v>
      </c>
      <c r="B45" s="2" t="s">
        <v>81</v>
      </c>
      <c r="C45" s="1">
        <v>334373</v>
      </c>
      <c r="D45" s="6">
        <v>222263</v>
      </c>
      <c r="E45" s="7">
        <f t="shared" si="0"/>
        <v>0.6647157515708505</v>
      </c>
      <c r="F45" s="8"/>
      <c r="G45" s="2">
        <f t="shared" si="2"/>
        <v>1</v>
      </c>
      <c r="H45" s="2"/>
    </row>
    <row r="46" spans="1:8">
      <c r="A46" s="2" t="s">
        <v>82</v>
      </c>
      <c r="B46" s="2" t="s">
        <v>83</v>
      </c>
      <c r="C46" s="1">
        <v>832000</v>
      </c>
      <c r="D46" s="6">
        <v>436622</v>
      </c>
      <c r="E46" s="7">
        <f t="shared" si="0"/>
        <v>0.52478605769230768</v>
      </c>
      <c r="F46" s="8"/>
      <c r="G46" s="11">
        <f t="shared" si="2"/>
        <v>1</v>
      </c>
      <c r="H46" s="2"/>
    </row>
    <row r="47" spans="1:8">
      <c r="A47" s="2" t="s">
        <v>84</v>
      </c>
      <c r="B47" s="2" t="s">
        <v>85</v>
      </c>
      <c r="C47" s="1">
        <v>567424.85699999996</v>
      </c>
      <c r="D47" s="6">
        <v>268063.53700000007</v>
      </c>
      <c r="E47" s="7">
        <f t="shared" si="0"/>
        <v>0.47242120906945057</v>
      </c>
      <c r="F47" s="8"/>
      <c r="G47" s="2">
        <f t="shared" si="2"/>
        <v>1</v>
      </c>
      <c r="H47" s="2"/>
    </row>
    <row r="48" spans="1:8">
      <c r="A48" s="2" t="s">
        <v>86</v>
      </c>
      <c r="B48" s="2" t="s">
        <v>87</v>
      </c>
      <c r="C48" s="1">
        <v>1703338</v>
      </c>
      <c r="D48" s="6">
        <v>1618573</v>
      </c>
      <c r="E48" s="7">
        <f t="shared" si="0"/>
        <v>0.95023594847293957</v>
      </c>
      <c r="F48" s="8"/>
      <c r="G48" s="2">
        <f t="shared" si="2"/>
        <v>1</v>
      </c>
      <c r="H48" s="2"/>
    </row>
    <row r="49" spans="1:8">
      <c r="A49" s="2" t="s">
        <v>88</v>
      </c>
      <c r="B49" s="2" t="s">
        <v>89</v>
      </c>
      <c r="C49" s="1">
        <v>994797.03099999996</v>
      </c>
      <c r="D49" s="6">
        <v>539548.30500000005</v>
      </c>
      <c r="E49" s="7">
        <f t="shared" si="0"/>
        <v>0.54237024054809435</v>
      </c>
      <c r="F49" s="8"/>
      <c r="G49" s="2">
        <f t="shared" si="2"/>
        <v>1</v>
      </c>
      <c r="H49" s="2"/>
    </row>
    <row r="50" spans="1:8">
      <c r="A50" s="2" t="s">
        <v>90</v>
      </c>
      <c r="B50" s="2" t="s">
        <v>91</v>
      </c>
      <c r="C50" s="1">
        <v>1026000</v>
      </c>
      <c r="D50" s="6">
        <v>596800</v>
      </c>
      <c r="E50" s="7">
        <f t="shared" si="0"/>
        <v>0.58167641325536057</v>
      </c>
      <c r="F50" s="8"/>
      <c r="G50" s="2">
        <f t="shared" si="2"/>
        <v>1</v>
      </c>
      <c r="H50" s="2"/>
    </row>
    <row r="51" spans="1:8">
      <c r="A51" s="2" t="s">
        <v>92</v>
      </c>
      <c r="B51" s="2" t="s">
        <v>93</v>
      </c>
      <c r="C51" s="1">
        <v>6362427.5499999989</v>
      </c>
      <c r="D51" s="6">
        <v>2793770</v>
      </c>
      <c r="E51" s="7">
        <f t="shared" si="0"/>
        <v>0.43910441070562767</v>
      </c>
      <c r="F51" s="8"/>
      <c r="G51" s="2">
        <f t="shared" si="2"/>
        <v>1</v>
      </c>
      <c r="H51" s="2"/>
    </row>
    <row r="52" spans="1:8">
      <c r="A52" s="2" t="s">
        <v>94</v>
      </c>
      <c r="B52" s="2" t="s">
        <v>95</v>
      </c>
      <c r="C52" s="1">
        <v>2830725.4</v>
      </c>
      <c r="D52" s="6">
        <v>577153</v>
      </c>
      <c r="E52" s="7">
        <f t="shared" si="0"/>
        <v>0.20388872760317903</v>
      </c>
      <c r="F52" s="8"/>
      <c r="G52" s="2">
        <f t="shared" ref="G52:G87" si="3">IF(E52&gt;=0.3,1,0)</f>
        <v>0</v>
      </c>
      <c r="H52" s="2"/>
    </row>
    <row r="53" spans="1:8">
      <c r="A53" s="2" t="s">
        <v>96</v>
      </c>
      <c r="B53" s="2" t="s">
        <v>97</v>
      </c>
      <c r="C53" s="1">
        <v>1026200</v>
      </c>
      <c r="D53" s="6">
        <v>13225</v>
      </c>
      <c r="E53" s="7">
        <f t="shared" si="0"/>
        <v>1.2887351393490547E-2</v>
      </c>
      <c r="F53" s="8"/>
      <c r="G53" s="2">
        <f t="shared" si="3"/>
        <v>0</v>
      </c>
      <c r="H53" s="2"/>
    </row>
    <row r="54" spans="1:8">
      <c r="A54" s="2" t="s">
        <v>98</v>
      </c>
      <c r="B54" s="2" t="s">
        <v>99</v>
      </c>
      <c r="C54" s="1">
        <v>871427.2</v>
      </c>
      <c r="D54" s="6">
        <v>227074</v>
      </c>
      <c r="E54" s="7">
        <f t="shared" si="0"/>
        <v>0.26057713140007566</v>
      </c>
      <c r="F54" s="8"/>
      <c r="G54" s="2">
        <f t="shared" si="3"/>
        <v>0</v>
      </c>
      <c r="H54" s="2"/>
    </row>
    <row r="55" spans="1:8">
      <c r="A55" s="2" t="s">
        <v>100</v>
      </c>
      <c r="B55" s="2" t="s">
        <v>101</v>
      </c>
      <c r="C55" s="1">
        <v>597890.1</v>
      </c>
      <c r="D55" s="6">
        <v>0</v>
      </c>
      <c r="E55" s="7">
        <f t="shared" si="0"/>
        <v>0</v>
      </c>
      <c r="F55" s="8"/>
      <c r="G55" s="2">
        <f t="shared" si="3"/>
        <v>0</v>
      </c>
      <c r="H55" s="2"/>
    </row>
    <row r="56" spans="1:8">
      <c r="A56" s="2" t="s">
        <v>102</v>
      </c>
      <c r="B56" s="2" t="s">
        <v>103</v>
      </c>
      <c r="C56" s="1">
        <v>826536.10000000009</v>
      </c>
      <c r="D56" s="6">
        <v>516452.80000000005</v>
      </c>
      <c r="E56" s="7">
        <f t="shared" si="0"/>
        <v>0.62483997976615901</v>
      </c>
      <c r="F56" s="8"/>
      <c r="G56" s="2">
        <f t="shared" si="3"/>
        <v>1</v>
      </c>
      <c r="H56" s="2"/>
    </row>
    <row r="57" spans="1:8">
      <c r="A57" s="2" t="s">
        <v>104</v>
      </c>
      <c r="B57" s="2" t="s">
        <v>105</v>
      </c>
      <c r="C57" s="1">
        <v>502038</v>
      </c>
      <c r="D57" s="6">
        <v>64169</v>
      </c>
      <c r="E57" s="7">
        <f t="shared" si="0"/>
        <v>0.1278170178353033</v>
      </c>
      <c r="F57" s="8"/>
      <c r="G57" s="2">
        <f t="shared" si="3"/>
        <v>0</v>
      </c>
      <c r="H57" s="2"/>
    </row>
    <row r="58" spans="1:8">
      <c r="A58" s="2" t="s">
        <v>106</v>
      </c>
      <c r="B58" s="2" t="s">
        <v>107</v>
      </c>
      <c r="C58" s="1">
        <v>1229597</v>
      </c>
      <c r="D58" s="6">
        <v>266259</v>
      </c>
      <c r="E58" s="7">
        <f t="shared" si="0"/>
        <v>0.21654167991626525</v>
      </c>
      <c r="F58" s="8"/>
      <c r="G58" s="2">
        <f t="shared" si="3"/>
        <v>0</v>
      </c>
      <c r="H58" s="2"/>
    </row>
    <row r="59" spans="1:8">
      <c r="A59" s="2" t="s">
        <v>108</v>
      </c>
      <c r="B59" s="2" t="s">
        <v>109</v>
      </c>
      <c r="C59" s="1">
        <v>5229253.3890000004</v>
      </c>
      <c r="D59" s="6">
        <v>3740815</v>
      </c>
      <c r="E59" s="7">
        <f t="shared" si="0"/>
        <v>0.71536311624695681</v>
      </c>
      <c r="F59" s="8"/>
      <c r="G59" s="2">
        <f t="shared" si="3"/>
        <v>1</v>
      </c>
      <c r="H59" s="2"/>
    </row>
    <row r="60" spans="1:8">
      <c r="A60" s="2" t="s">
        <v>110</v>
      </c>
      <c r="B60" s="2" t="s">
        <v>111</v>
      </c>
      <c r="C60" s="1">
        <v>1348550.2860000001</v>
      </c>
      <c r="D60" s="6">
        <v>113149</v>
      </c>
      <c r="E60" s="7">
        <f t="shared" si="0"/>
        <v>8.3904175598536038E-2</v>
      </c>
      <c r="F60" s="8"/>
      <c r="G60" s="2">
        <f t="shared" si="3"/>
        <v>0</v>
      </c>
      <c r="H60" s="2"/>
    </row>
    <row r="61" spans="1:8">
      <c r="A61" s="2" t="s">
        <v>112</v>
      </c>
      <c r="B61" s="2" t="s">
        <v>113</v>
      </c>
      <c r="C61" s="1">
        <v>1204121.5999999999</v>
      </c>
      <c r="D61" s="6">
        <v>690698</v>
      </c>
      <c r="E61" s="7">
        <f t="shared" si="0"/>
        <v>0.57361150235989466</v>
      </c>
      <c r="F61" s="8"/>
      <c r="G61" s="2">
        <f t="shared" si="3"/>
        <v>1</v>
      </c>
      <c r="H61" s="2"/>
    </row>
    <row r="62" spans="1:8">
      <c r="A62" s="2" t="s">
        <v>114</v>
      </c>
      <c r="B62" s="2" t="s">
        <v>115</v>
      </c>
      <c r="C62" s="1">
        <v>376480.81300000002</v>
      </c>
      <c r="D62" s="6">
        <v>27761.875999999997</v>
      </c>
      <c r="E62" s="7">
        <f t="shared" si="0"/>
        <v>7.3740480368119032E-2</v>
      </c>
      <c r="F62" s="8"/>
      <c r="G62" s="2">
        <f t="shared" si="3"/>
        <v>0</v>
      </c>
      <c r="H62" s="2"/>
    </row>
    <row r="63" spans="1:8">
      <c r="A63" s="2" t="s">
        <v>116</v>
      </c>
      <c r="B63" s="2" t="s">
        <v>117</v>
      </c>
      <c r="C63" s="1">
        <v>927400</v>
      </c>
      <c r="D63" s="6">
        <v>821713.89899999998</v>
      </c>
      <c r="E63" s="7">
        <f t="shared" si="0"/>
        <v>0.88604043454819925</v>
      </c>
      <c r="F63" s="8"/>
      <c r="G63" s="2">
        <f t="shared" si="3"/>
        <v>1</v>
      </c>
      <c r="H63" s="2"/>
    </row>
    <row r="64" spans="1:8">
      <c r="A64" s="2" t="s">
        <v>118</v>
      </c>
      <c r="B64" s="2" t="s">
        <v>119</v>
      </c>
      <c r="C64" s="1">
        <v>1288704.0459999999</v>
      </c>
      <c r="D64" s="6">
        <v>352423.625</v>
      </c>
      <c r="E64" s="7">
        <f t="shared" si="0"/>
        <v>0.27347134207724838</v>
      </c>
      <c r="F64" s="8"/>
      <c r="G64" s="2">
        <f t="shared" si="3"/>
        <v>0</v>
      </c>
      <c r="H64" s="2"/>
    </row>
    <row r="65" spans="1:8">
      <c r="A65" s="2" t="s">
        <v>120</v>
      </c>
      <c r="B65" s="2" t="s">
        <v>121</v>
      </c>
      <c r="C65" s="1">
        <v>988605.2</v>
      </c>
      <c r="D65" s="6">
        <v>440891.07500000001</v>
      </c>
      <c r="E65" s="7">
        <f t="shared" si="0"/>
        <v>0.44597284639004531</v>
      </c>
      <c r="F65" s="8"/>
      <c r="G65" s="2">
        <f t="shared" si="3"/>
        <v>1</v>
      </c>
      <c r="H65" s="2"/>
    </row>
    <row r="66" spans="1:8">
      <c r="A66" s="2" t="s">
        <v>122</v>
      </c>
      <c r="B66" s="2" t="s">
        <v>123</v>
      </c>
      <c r="C66" s="1">
        <v>2437558.2459999998</v>
      </c>
      <c r="D66" s="6">
        <v>1060536.5209999999</v>
      </c>
      <c r="E66" s="7">
        <f t="shared" si="0"/>
        <v>0.43508150943278012</v>
      </c>
      <c r="F66" s="8"/>
      <c r="G66" s="2">
        <f t="shared" si="3"/>
        <v>1</v>
      </c>
      <c r="H66" s="2"/>
    </row>
    <row r="67" spans="1:8">
      <c r="A67" s="2" t="s">
        <v>124</v>
      </c>
      <c r="B67" s="2" t="s">
        <v>125</v>
      </c>
      <c r="C67" s="1">
        <v>2844000</v>
      </c>
      <c r="D67" s="6">
        <v>2356000</v>
      </c>
      <c r="E67" s="7">
        <f t="shared" si="0"/>
        <v>0.82841068917018279</v>
      </c>
      <c r="F67" s="8"/>
      <c r="G67" s="2">
        <f t="shared" si="3"/>
        <v>1</v>
      </c>
      <c r="H67" s="2"/>
    </row>
    <row r="68" spans="1:8">
      <c r="A68" s="2" t="s">
        <v>126</v>
      </c>
      <c r="B68" s="2" t="s">
        <v>127</v>
      </c>
      <c r="C68" s="1">
        <v>1007010</v>
      </c>
      <c r="D68" s="6">
        <v>1052184</v>
      </c>
      <c r="E68" s="7">
        <f t="shared" si="0"/>
        <v>1.0448595346620193</v>
      </c>
      <c r="F68" s="8"/>
      <c r="G68" s="2">
        <f t="shared" si="3"/>
        <v>1</v>
      </c>
      <c r="H68" s="2"/>
    </row>
    <row r="69" spans="1:8">
      <c r="A69" s="2" t="s">
        <v>128</v>
      </c>
      <c r="B69" s="2" t="s">
        <v>129</v>
      </c>
      <c r="C69" s="1">
        <v>2063800</v>
      </c>
      <c r="D69" s="6">
        <v>687472.22200000007</v>
      </c>
      <c r="E69" s="7">
        <f t="shared" ref="E69:E132" si="4">D69/C69</f>
        <v>0.33310990502955717</v>
      </c>
      <c r="F69" s="8"/>
      <c r="G69" s="2">
        <f t="shared" si="3"/>
        <v>1</v>
      </c>
      <c r="H69" s="2"/>
    </row>
    <row r="70" spans="1:8">
      <c r="A70" s="2" t="s">
        <v>130</v>
      </c>
      <c r="B70" s="2" t="s">
        <v>131</v>
      </c>
      <c r="C70" s="1">
        <v>248400</v>
      </c>
      <c r="D70" s="6">
        <v>350523.44799999997</v>
      </c>
      <c r="E70" s="7">
        <f t="shared" si="4"/>
        <v>1.4111249919484701</v>
      </c>
      <c r="F70" s="8"/>
      <c r="G70" s="2">
        <f t="shared" si="3"/>
        <v>1</v>
      </c>
      <c r="H70" s="2"/>
    </row>
    <row r="71" spans="1:8">
      <c r="A71" s="2" t="s">
        <v>132</v>
      </c>
      <c r="B71" s="2" t="s">
        <v>133</v>
      </c>
      <c r="C71" s="1">
        <v>1876841</v>
      </c>
      <c r="D71" s="6">
        <v>421854</v>
      </c>
      <c r="E71" s="7">
        <f t="shared" si="4"/>
        <v>0.22476810768733207</v>
      </c>
      <c r="F71" s="8"/>
      <c r="G71" s="2">
        <f t="shared" si="3"/>
        <v>0</v>
      </c>
      <c r="H71" s="2"/>
    </row>
    <row r="72" spans="1:8">
      <c r="A72" s="2" t="s">
        <v>134</v>
      </c>
      <c r="B72" s="2" t="s">
        <v>135</v>
      </c>
      <c r="C72" s="1">
        <v>507656</v>
      </c>
      <c r="D72" s="6">
        <v>189320</v>
      </c>
      <c r="E72" s="7">
        <f t="shared" si="4"/>
        <v>0.37292970042706086</v>
      </c>
      <c r="F72" s="8"/>
      <c r="G72" s="2">
        <f t="shared" si="3"/>
        <v>1</v>
      </c>
      <c r="H72" s="2"/>
    </row>
    <row r="73" spans="1:8">
      <c r="A73" s="2" t="s">
        <v>136</v>
      </c>
      <c r="B73" s="2" t="s">
        <v>137</v>
      </c>
      <c r="C73" s="1">
        <v>901294</v>
      </c>
      <c r="D73" s="6">
        <v>419604</v>
      </c>
      <c r="E73" s="7">
        <f t="shared" si="4"/>
        <v>0.46555729872827289</v>
      </c>
      <c r="F73" s="8"/>
      <c r="G73" s="2">
        <f t="shared" si="3"/>
        <v>1</v>
      </c>
      <c r="H73" s="2"/>
    </row>
    <row r="74" spans="1:8">
      <c r="A74" s="2" t="s">
        <v>138</v>
      </c>
      <c r="B74" s="2" t="s">
        <v>139</v>
      </c>
      <c r="C74" s="1">
        <v>396000</v>
      </c>
      <c r="D74" s="6">
        <v>198904</v>
      </c>
      <c r="E74" s="7">
        <f t="shared" si="4"/>
        <v>0.50228282828282833</v>
      </c>
      <c r="F74" s="8"/>
      <c r="G74" s="2">
        <f t="shared" si="3"/>
        <v>1</v>
      </c>
      <c r="H74" s="2"/>
    </row>
    <row r="75" spans="1:8">
      <c r="A75" s="2" t="s">
        <v>140</v>
      </c>
      <c r="B75" s="2" t="s">
        <v>141</v>
      </c>
      <c r="C75" s="1">
        <v>1739281</v>
      </c>
      <c r="D75" s="6">
        <v>1388097.2320000001</v>
      </c>
      <c r="E75" s="7">
        <f t="shared" si="4"/>
        <v>0.798086814034075</v>
      </c>
      <c r="F75" s="8"/>
      <c r="G75" s="2">
        <f t="shared" si="3"/>
        <v>1</v>
      </c>
      <c r="H75" s="2"/>
    </row>
    <row r="76" spans="1:8">
      <c r="A76" s="2" t="s">
        <v>142</v>
      </c>
      <c r="B76" s="2" t="s">
        <v>143</v>
      </c>
      <c r="C76" s="1">
        <v>430527</v>
      </c>
      <c r="D76" s="6">
        <v>344656</v>
      </c>
      <c r="E76" s="7">
        <f t="shared" si="4"/>
        <v>0.80054444901248933</v>
      </c>
      <c r="F76" s="8"/>
      <c r="G76" s="2">
        <f t="shared" si="3"/>
        <v>1</v>
      </c>
      <c r="H76" s="2"/>
    </row>
    <row r="77" spans="1:8">
      <c r="A77" s="2" t="s">
        <v>144</v>
      </c>
      <c r="B77" s="2" t="s">
        <v>145</v>
      </c>
      <c r="C77" s="1">
        <v>1159398</v>
      </c>
      <c r="D77" s="6">
        <v>1520354.0660000001</v>
      </c>
      <c r="E77" s="7">
        <f t="shared" si="4"/>
        <v>1.3113305922556362</v>
      </c>
      <c r="F77" s="8"/>
      <c r="G77" s="2">
        <f t="shared" si="3"/>
        <v>1</v>
      </c>
      <c r="H77" s="2"/>
    </row>
    <row r="78" spans="1:8">
      <c r="A78" s="2" t="s">
        <v>146</v>
      </c>
      <c r="B78" s="2" t="s">
        <v>147</v>
      </c>
      <c r="C78" s="1">
        <v>942514.45900000003</v>
      </c>
      <c r="D78" s="6">
        <v>988716</v>
      </c>
      <c r="E78" s="7">
        <f t="shared" si="4"/>
        <v>1.0490194506395365</v>
      </c>
      <c r="F78" s="8"/>
      <c r="G78" s="2">
        <f t="shared" si="3"/>
        <v>1</v>
      </c>
      <c r="H78" s="2"/>
    </row>
    <row r="79" spans="1:8">
      <c r="A79" s="2" t="s">
        <v>148</v>
      </c>
      <c r="B79" s="2" t="s">
        <v>149</v>
      </c>
      <c r="C79" s="1">
        <v>3902794.5</v>
      </c>
      <c r="D79" s="6">
        <v>2080586</v>
      </c>
      <c r="E79" s="7">
        <f t="shared" si="4"/>
        <v>0.5331016019418906</v>
      </c>
      <c r="F79" s="8"/>
      <c r="G79" s="2">
        <f t="shared" si="3"/>
        <v>1</v>
      </c>
      <c r="H79" s="2"/>
    </row>
    <row r="80" spans="1:8">
      <c r="A80" s="2" t="s">
        <v>150</v>
      </c>
      <c r="B80" s="2" t="s">
        <v>151</v>
      </c>
      <c r="C80" s="1">
        <v>1571068.5</v>
      </c>
      <c r="D80" s="6">
        <v>939065</v>
      </c>
      <c r="E80" s="7">
        <f t="shared" si="4"/>
        <v>0.59772377843486768</v>
      </c>
      <c r="F80" s="8"/>
      <c r="G80" s="2">
        <f t="shared" si="3"/>
        <v>1</v>
      </c>
      <c r="H80" s="2"/>
    </row>
    <row r="81" spans="1:8">
      <c r="A81" s="2" t="s">
        <v>152</v>
      </c>
      <c r="B81" s="2" t="s">
        <v>153</v>
      </c>
      <c r="C81" s="1">
        <v>1734063.4</v>
      </c>
      <c r="D81" s="6">
        <v>218352.682</v>
      </c>
      <c r="E81" s="7">
        <f t="shared" si="4"/>
        <v>0.12591966475966221</v>
      </c>
      <c r="F81" s="8"/>
      <c r="G81" s="2">
        <f t="shared" si="3"/>
        <v>0</v>
      </c>
      <c r="H81" s="2"/>
    </row>
    <row r="82" spans="1:8">
      <c r="A82" s="2" t="s">
        <v>154</v>
      </c>
      <c r="B82" s="2" t="s">
        <v>155</v>
      </c>
      <c r="C82" s="1">
        <v>1797782.7593</v>
      </c>
      <c r="D82" s="6">
        <v>1146600.1399999999</v>
      </c>
      <c r="E82" s="7">
        <f t="shared" si="4"/>
        <v>0.63778570245408839</v>
      </c>
      <c r="F82" s="8"/>
      <c r="G82" s="2">
        <f t="shared" si="3"/>
        <v>1</v>
      </c>
      <c r="H82" s="2"/>
    </row>
    <row r="83" spans="1:8">
      <c r="A83" s="2" t="s">
        <v>156</v>
      </c>
      <c r="B83" s="2" t="s">
        <v>157</v>
      </c>
      <c r="C83" s="1">
        <v>1608400</v>
      </c>
      <c r="D83" s="6">
        <v>706485.69799999997</v>
      </c>
      <c r="E83" s="7">
        <f t="shared" si="4"/>
        <v>0.43924751181298183</v>
      </c>
      <c r="F83" s="8"/>
      <c r="G83" s="2">
        <f t="shared" si="3"/>
        <v>1</v>
      </c>
      <c r="H83" s="2"/>
    </row>
    <row r="84" spans="1:8">
      <c r="A84" s="2" t="s">
        <v>158</v>
      </c>
      <c r="B84" s="2" t="s">
        <v>159</v>
      </c>
      <c r="C84" s="1">
        <v>2544309.432</v>
      </c>
      <c r="D84" s="6">
        <v>571643.42799999996</v>
      </c>
      <c r="E84" s="7">
        <f t="shared" si="4"/>
        <v>0.22467527762558714</v>
      </c>
      <c r="F84" s="8"/>
      <c r="G84" s="2">
        <f t="shared" si="3"/>
        <v>0</v>
      </c>
      <c r="H84" s="2"/>
    </row>
    <row r="85" spans="1:8">
      <c r="A85" s="2" t="s">
        <v>160</v>
      </c>
      <c r="B85" s="2" t="s">
        <v>161</v>
      </c>
      <c r="C85" s="1">
        <v>2164000</v>
      </c>
      <c r="D85" s="6">
        <v>1612355</v>
      </c>
      <c r="E85" s="7">
        <f t="shared" si="4"/>
        <v>0.74508086876155266</v>
      </c>
      <c r="F85" s="8"/>
      <c r="G85" s="2">
        <f t="shared" si="3"/>
        <v>1</v>
      </c>
      <c r="H85" s="2"/>
    </row>
    <row r="86" spans="1:8">
      <c r="A86" s="2" t="s">
        <v>162</v>
      </c>
      <c r="B86" s="2" t="s">
        <v>163</v>
      </c>
      <c r="C86" s="1">
        <v>433734</v>
      </c>
      <c r="D86" s="6"/>
      <c r="E86" s="7">
        <f t="shared" si="4"/>
        <v>0</v>
      </c>
      <c r="F86" s="8" t="s">
        <v>547</v>
      </c>
      <c r="G86" s="11">
        <f t="shared" si="3"/>
        <v>0</v>
      </c>
      <c r="H86" s="2"/>
    </row>
    <row r="87" spans="1:8">
      <c r="A87" s="2" t="s">
        <v>164</v>
      </c>
      <c r="B87" s="2" t="s">
        <v>165</v>
      </c>
      <c r="C87" s="1">
        <v>540080</v>
      </c>
      <c r="D87" s="6">
        <v>186670</v>
      </c>
      <c r="E87" s="7">
        <f t="shared" si="4"/>
        <v>0.3456339801510887</v>
      </c>
      <c r="F87" s="8"/>
      <c r="G87" s="2">
        <f t="shared" si="3"/>
        <v>1</v>
      </c>
      <c r="H87" s="2"/>
    </row>
    <row r="88" spans="1:8">
      <c r="A88" s="2" t="s">
        <v>166</v>
      </c>
      <c r="B88" s="2" t="s">
        <v>167</v>
      </c>
      <c r="C88" s="1">
        <v>1509801</v>
      </c>
      <c r="D88" s="6">
        <v>1156708.0430000001</v>
      </c>
      <c r="E88" s="7">
        <f t="shared" si="4"/>
        <v>0.76613278372447768</v>
      </c>
      <c r="F88" s="8" t="s">
        <v>545</v>
      </c>
      <c r="G88" s="11">
        <v>0</v>
      </c>
      <c r="H88" s="2"/>
    </row>
    <row r="89" spans="1:8">
      <c r="A89" s="2" t="s">
        <v>168</v>
      </c>
      <c r="B89" s="2" t="s">
        <v>169</v>
      </c>
      <c r="C89" s="1">
        <v>2657000</v>
      </c>
      <c r="D89" s="6">
        <v>159489.34599999999</v>
      </c>
      <c r="E89" s="7">
        <f t="shared" si="4"/>
        <v>6.0026099360180649E-2</v>
      </c>
      <c r="F89" s="8"/>
      <c r="G89" s="2">
        <f t="shared" ref="G89:G118" si="5">IF(E89&gt;=0.3,1,0)</f>
        <v>0</v>
      </c>
      <c r="H89" s="2"/>
    </row>
    <row r="90" spans="1:8">
      <c r="A90" s="2" t="s">
        <v>170</v>
      </c>
      <c r="B90" s="2" t="s">
        <v>171</v>
      </c>
      <c r="C90" s="1">
        <v>1821177</v>
      </c>
      <c r="D90" s="6">
        <v>367191</v>
      </c>
      <c r="E90" s="7">
        <f t="shared" si="4"/>
        <v>0.20162290650496903</v>
      </c>
      <c r="F90" s="8"/>
      <c r="G90" s="2">
        <f t="shared" si="5"/>
        <v>0</v>
      </c>
      <c r="H90" s="2"/>
    </row>
    <row r="91" spans="1:8">
      <c r="A91" s="2" t="s">
        <v>172</v>
      </c>
      <c r="B91" s="2" t="s">
        <v>173</v>
      </c>
      <c r="C91" s="1">
        <v>699961</v>
      </c>
      <c r="D91" s="6">
        <v>638259</v>
      </c>
      <c r="E91" s="7">
        <f t="shared" si="4"/>
        <v>0.9118493744651488</v>
      </c>
      <c r="F91" s="8"/>
      <c r="G91" s="2">
        <f t="shared" si="5"/>
        <v>1</v>
      </c>
      <c r="H91" s="2"/>
    </row>
    <row r="92" spans="1:8">
      <c r="A92" s="2" t="s">
        <v>174</v>
      </c>
      <c r="B92" s="2" t="s">
        <v>175</v>
      </c>
      <c r="C92" s="1">
        <v>825697.4</v>
      </c>
      <c r="D92" s="6">
        <v>849932.81700000004</v>
      </c>
      <c r="E92" s="7">
        <f t="shared" si="4"/>
        <v>1.0293514512701627</v>
      </c>
      <c r="F92" s="8"/>
      <c r="G92" s="2">
        <f t="shared" si="5"/>
        <v>1</v>
      </c>
      <c r="H92" s="2"/>
    </row>
    <row r="93" spans="1:8">
      <c r="A93" s="2" t="s">
        <v>176</v>
      </c>
      <c r="B93" s="2" t="s">
        <v>177</v>
      </c>
      <c r="C93" s="1">
        <v>803603</v>
      </c>
      <c r="D93" s="6">
        <v>519572.50699999998</v>
      </c>
      <c r="E93" s="7">
        <f t="shared" si="4"/>
        <v>0.64655371744505685</v>
      </c>
      <c r="F93" s="8"/>
      <c r="G93" s="2">
        <f t="shared" si="5"/>
        <v>1</v>
      </c>
      <c r="H93" s="2"/>
    </row>
    <row r="94" spans="1:8">
      <c r="A94" s="2" t="s">
        <v>178</v>
      </c>
      <c r="B94" s="2" t="s">
        <v>179</v>
      </c>
      <c r="C94" s="1">
        <v>906400</v>
      </c>
      <c r="D94" s="6">
        <v>667723.82499999984</v>
      </c>
      <c r="E94" s="7">
        <f t="shared" si="4"/>
        <v>0.73667677074139437</v>
      </c>
      <c r="F94" s="8"/>
      <c r="G94" s="2">
        <f t="shared" si="5"/>
        <v>1</v>
      </c>
      <c r="H94" s="2"/>
    </row>
    <row r="95" spans="1:8">
      <c r="A95" s="2" t="s">
        <v>180</v>
      </c>
      <c r="B95" s="2" t="s">
        <v>181</v>
      </c>
      <c r="C95" s="1">
        <v>670729</v>
      </c>
      <c r="D95" s="6">
        <v>691932.17799999996</v>
      </c>
      <c r="E95" s="7">
        <f t="shared" si="4"/>
        <v>1.0316121384344497</v>
      </c>
      <c r="F95" s="8"/>
      <c r="G95" s="2">
        <f t="shared" si="5"/>
        <v>1</v>
      </c>
      <c r="H95" s="2"/>
    </row>
    <row r="96" spans="1:8">
      <c r="A96" s="2" t="s">
        <v>182</v>
      </c>
      <c r="B96" s="2" t="s">
        <v>183</v>
      </c>
      <c r="C96" s="1">
        <v>683255</v>
      </c>
      <c r="D96" s="6">
        <v>344359</v>
      </c>
      <c r="E96" s="7">
        <f t="shared" si="4"/>
        <v>0.50399777535473578</v>
      </c>
      <c r="F96" s="8"/>
      <c r="G96" s="2">
        <f t="shared" si="5"/>
        <v>1</v>
      </c>
      <c r="H96" s="2"/>
    </row>
    <row r="97" spans="1:8">
      <c r="A97" s="2" t="s">
        <v>184</v>
      </c>
      <c r="B97" s="2" t="s">
        <v>185</v>
      </c>
      <c r="C97" s="1">
        <v>743800</v>
      </c>
      <c r="D97" s="6">
        <v>256868.77699999997</v>
      </c>
      <c r="E97" s="7">
        <f t="shared" si="4"/>
        <v>0.34534656762570581</v>
      </c>
      <c r="F97" s="8"/>
      <c r="G97" s="2">
        <f t="shared" si="5"/>
        <v>1</v>
      </c>
      <c r="H97" s="2"/>
    </row>
    <row r="98" spans="1:8">
      <c r="A98" s="2" t="s">
        <v>186</v>
      </c>
      <c r="B98" s="2" t="s">
        <v>187</v>
      </c>
      <c r="C98" s="1">
        <v>2144704</v>
      </c>
      <c r="D98" s="6">
        <v>587612.92999999993</v>
      </c>
      <c r="E98" s="7">
        <f t="shared" si="4"/>
        <v>0.27398323031989491</v>
      </c>
      <c r="F98" s="8"/>
      <c r="G98" s="2">
        <f t="shared" si="5"/>
        <v>0</v>
      </c>
      <c r="H98" s="2"/>
    </row>
    <row r="99" spans="1:8">
      <c r="A99" s="2" t="s">
        <v>188</v>
      </c>
      <c r="B99" s="2" t="s">
        <v>189</v>
      </c>
      <c r="C99" s="1">
        <v>639000</v>
      </c>
      <c r="D99" s="6">
        <v>0</v>
      </c>
      <c r="E99" s="7">
        <f t="shared" si="4"/>
        <v>0</v>
      </c>
      <c r="F99" s="8"/>
      <c r="G99" s="11">
        <f t="shared" si="5"/>
        <v>0</v>
      </c>
      <c r="H99" s="2"/>
    </row>
    <row r="100" spans="1:8">
      <c r="A100" s="2" t="s">
        <v>190</v>
      </c>
      <c r="B100" s="2" t="s">
        <v>191</v>
      </c>
      <c r="C100" s="1">
        <v>366800</v>
      </c>
      <c r="D100" s="6"/>
      <c r="E100" s="7">
        <f t="shared" si="4"/>
        <v>0</v>
      </c>
      <c r="F100" s="8" t="s">
        <v>547</v>
      </c>
      <c r="G100" s="11">
        <f t="shared" si="5"/>
        <v>0</v>
      </c>
      <c r="H100" s="2"/>
    </row>
    <row r="101" spans="1:8">
      <c r="A101" s="2" t="s">
        <v>192</v>
      </c>
      <c r="B101" s="2" t="s">
        <v>193</v>
      </c>
      <c r="C101" s="1">
        <v>5162374.82</v>
      </c>
      <c r="D101" s="6">
        <v>2013658.091</v>
      </c>
      <c r="E101" s="7">
        <f t="shared" si="4"/>
        <v>0.39006429428539635</v>
      </c>
      <c r="F101" s="8"/>
      <c r="G101" s="2">
        <f t="shared" si="5"/>
        <v>1</v>
      </c>
      <c r="H101" s="2"/>
    </row>
    <row r="102" spans="1:8">
      <c r="A102" s="2" t="s">
        <v>194</v>
      </c>
      <c r="B102" s="2" t="s">
        <v>195</v>
      </c>
      <c r="C102" s="1">
        <v>731925.36</v>
      </c>
      <c r="D102" s="6">
        <v>1117794.581</v>
      </c>
      <c r="E102" s="7">
        <f t="shared" si="4"/>
        <v>1.5271975013954975</v>
      </c>
      <c r="F102" s="8"/>
      <c r="G102" s="2">
        <f t="shared" si="5"/>
        <v>1</v>
      </c>
      <c r="H102" s="2"/>
    </row>
    <row r="103" spans="1:8">
      <c r="A103" s="2" t="s">
        <v>196</v>
      </c>
      <c r="B103" s="2" t="s">
        <v>197</v>
      </c>
      <c r="C103" s="1">
        <v>932000</v>
      </c>
      <c r="D103" s="6">
        <v>934373.23900000006</v>
      </c>
      <c r="E103" s="7">
        <f t="shared" si="4"/>
        <v>1.0025463937768242</v>
      </c>
      <c r="F103" s="8"/>
      <c r="G103" s="2">
        <f t="shared" si="5"/>
        <v>1</v>
      </c>
      <c r="H103" s="2"/>
    </row>
    <row r="104" spans="1:8">
      <c r="A104" s="2" t="s">
        <v>198</v>
      </c>
      <c r="B104" s="2" t="s">
        <v>199</v>
      </c>
      <c r="C104" s="1">
        <v>1819400</v>
      </c>
      <c r="D104" s="6">
        <v>1711433.129</v>
      </c>
      <c r="E104" s="7">
        <f t="shared" si="4"/>
        <v>0.94065798010333079</v>
      </c>
      <c r="F104" s="8"/>
      <c r="G104" s="2">
        <f t="shared" si="5"/>
        <v>1</v>
      </c>
      <c r="H104" s="2"/>
    </row>
    <row r="105" spans="1:8">
      <c r="A105" s="2" t="s">
        <v>200</v>
      </c>
      <c r="B105" s="2" t="s">
        <v>201</v>
      </c>
      <c r="C105" s="1">
        <v>3713739.6008000001</v>
      </c>
      <c r="D105" s="6">
        <v>3198903.9959999993</v>
      </c>
      <c r="E105" s="7">
        <f t="shared" si="4"/>
        <v>0.86137003125122269</v>
      </c>
      <c r="F105" s="8"/>
      <c r="G105" s="2">
        <f t="shared" si="5"/>
        <v>1</v>
      </c>
      <c r="H105" s="2"/>
    </row>
    <row r="106" spans="1:8">
      <c r="A106" s="2" t="s">
        <v>202</v>
      </c>
      <c r="B106" s="2" t="s">
        <v>203</v>
      </c>
      <c r="C106" s="1">
        <v>1754719.9</v>
      </c>
      <c r="D106" s="6">
        <v>465403.64900000003</v>
      </c>
      <c r="E106" s="7">
        <f t="shared" si="4"/>
        <v>0.26522959533313556</v>
      </c>
      <c r="F106" s="8"/>
      <c r="G106" s="2">
        <f t="shared" si="5"/>
        <v>0</v>
      </c>
      <c r="H106" s="2"/>
    </row>
    <row r="107" spans="1:8">
      <c r="A107" s="2" t="s">
        <v>204</v>
      </c>
      <c r="B107" s="2" t="s">
        <v>205</v>
      </c>
      <c r="C107" s="1">
        <v>1801100</v>
      </c>
      <c r="D107" s="6">
        <v>1616783</v>
      </c>
      <c r="E107" s="7">
        <f t="shared" si="4"/>
        <v>0.89766420520792845</v>
      </c>
      <c r="F107" s="8"/>
      <c r="G107" s="2">
        <f t="shared" si="5"/>
        <v>1</v>
      </c>
      <c r="H107" s="2"/>
    </row>
    <row r="108" spans="1:8">
      <c r="A108" s="2" t="s">
        <v>206</v>
      </c>
      <c r="B108" s="2" t="s">
        <v>207</v>
      </c>
      <c r="C108" s="1">
        <v>660201</v>
      </c>
      <c r="D108" s="6">
        <v>292812.71299999999</v>
      </c>
      <c r="E108" s="7">
        <f t="shared" si="4"/>
        <v>0.44352055358898274</v>
      </c>
      <c r="F108" s="8"/>
      <c r="G108" s="2">
        <f t="shared" si="5"/>
        <v>1</v>
      </c>
      <c r="H108" s="2"/>
    </row>
    <row r="109" spans="1:8">
      <c r="A109" s="2" t="s">
        <v>208</v>
      </c>
      <c r="B109" s="2" t="s">
        <v>209</v>
      </c>
      <c r="C109" s="1">
        <v>1616500</v>
      </c>
      <c r="D109" s="6">
        <v>815292.13899999997</v>
      </c>
      <c r="E109" s="7">
        <f t="shared" si="4"/>
        <v>0.50435641138261678</v>
      </c>
      <c r="F109" s="8"/>
      <c r="G109" s="2">
        <f t="shared" si="5"/>
        <v>1</v>
      </c>
      <c r="H109" s="2"/>
    </row>
    <row r="110" spans="1:8">
      <c r="A110" s="2" t="s">
        <v>210</v>
      </c>
      <c r="B110" s="2" t="s">
        <v>211</v>
      </c>
      <c r="C110" s="1">
        <v>532640</v>
      </c>
      <c r="D110" s="6">
        <v>438219.24800000002</v>
      </c>
      <c r="E110" s="7">
        <f t="shared" si="4"/>
        <v>0.82273063983178141</v>
      </c>
      <c r="F110" s="8"/>
      <c r="G110" s="2">
        <f t="shared" si="5"/>
        <v>1</v>
      </c>
      <c r="H110" s="2"/>
    </row>
    <row r="111" spans="1:8">
      <c r="A111" s="2" t="s">
        <v>212</v>
      </c>
      <c r="B111" s="2" t="s">
        <v>213</v>
      </c>
      <c r="C111" s="1">
        <v>2225418</v>
      </c>
      <c r="D111" s="6">
        <v>270526</v>
      </c>
      <c r="E111" s="7">
        <f t="shared" si="4"/>
        <v>0.12156188185770044</v>
      </c>
      <c r="F111" s="8"/>
      <c r="G111" s="2">
        <f t="shared" si="5"/>
        <v>0</v>
      </c>
      <c r="H111" s="2"/>
    </row>
    <row r="112" spans="1:8">
      <c r="A112" s="2" t="s">
        <v>214</v>
      </c>
      <c r="B112" s="2" t="s">
        <v>215</v>
      </c>
      <c r="C112" s="1">
        <v>1368628</v>
      </c>
      <c r="D112" s="6">
        <v>1189848</v>
      </c>
      <c r="E112" s="7">
        <f t="shared" si="4"/>
        <v>0.86937283177021074</v>
      </c>
      <c r="F112" s="8"/>
      <c r="G112" s="2">
        <f t="shared" si="5"/>
        <v>1</v>
      </c>
      <c r="H112" s="2"/>
    </row>
    <row r="113" spans="1:8">
      <c r="A113" s="2" t="s">
        <v>216</v>
      </c>
      <c r="B113" s="2" t="s">
        <v>217</v>
      </c>
      <c r="C113" s="1">
        <v>382391</v>
      </c>
      <c r="D113" s="6">
        <v>139073</v>
      </c>
      <c r="E113" s="7">
        <f t="shared" si="4"/>
        <v>0.36369318315546129</v>
      </c>
      <c r="F113" s="8"/>
      <c r="G113" s="2">
        <f t="shared" si="5"/>
        <v>1</v>
      </c>
      <c r="H113" s="2"/>
    </row>
    <row r="114" spans="1:8">
      <c r="A114" s="2" t="s">
        <v>218</v>
      </c>
      <c r="B114" s="2" t="s">
        <v>219</v>
      </c>
      <c r="C114" s="1">
        <v>1108542</v>
      </c>
      <c r="D114" s="6">
        <v>746413</v>
      </c>
      <c r="E114" s="7">
        <f t="shared" si="4"/>
        <v>0.67332857032029458</v>
      </c>
      <c r="F114" s="8"/>
      <c r="G114" s="2">
        <f t="shared" si="5"/>
        <v>1</v>
      </c>
      <c r="H114" s="2"/>
    </row>
    <row r="115" spans="1:8">
      <c r="A115" s="2" t="s">
        <v>220</v>
      </c>
      <c r="B115" s="2" t="s">
        <v>221</v>
      </c>
      <c r="C115" s="1">
        <v>561891</v>
      </c>
      <c r="D115" s="6">
        <v>101485</v>
      </c>
      <c r="E115" s="7">
        <f t="shared" si="4"/>
        <v>0.18061332180084749</v>
      </c>
      <c r="F115" s="8"/>
      <c r="G115" s="2">
        <f t="shared" si="5"/>
        <v>0</v>
      </c>
      <c r="H115" s="2"/>
    </row>
    <row r="116" spans="1:8">
      <c r="A116" s="2" t="s">
        <v>222</v>
      </c>
      <c r="B116" s="2" t="s">
        <v>223</v>
      </c>
      <c r="C116" s="1">
        <v>718704</v>
      </c>
      <c r="D116" s="6">
        <v>7439</v>
      </c>
      <c r="E116" s="7">
        <f t="shared" si="4"/>
        <v>1.0350575480309E-2</v>
      </c>
      <c r="F116" s="8"/>
      <c r="G116" s="2">
        <f t="shared" si="5"/>
        <v>0</v>
      </c>
      <c r="H116" s="2"/>
    </row>
    <row r="117" spans="1:8">
      <c r="A117" s="2" t="s">
        <v>224</v>
      </c>
      <c r="B117" s="2" t="s">
        <v>225</v>
      </c>
      <c r="C117" s="1">
        <v>596447.37</v>
      </c>
      <c r="D117" s="6">
        <v>515871.33400000003</v>
      </c>
      <c r="E117" s="7">
        <f t="shared" si="4"/>
        <v>0.86490671255705265</v>
      </c>
      <c r="F117" s="8"/>
      <c r="G117" s="2">
        <f t="shared" si="5"/>
        <v>1</v>
      </c>
      <c r="H117" s="2"/>
    </row>
    <row r="118" spans="1:8">
      <c r="A118" s="2" t="s">
        <v>226</v>
      </c>
      <c r="B118" s="2" t="s">
        <v>227</v>
      </c>
      <c r="C118" s="1">
        <v>865766</v>
      </c>
      <c r="D118" s="6">
        <v>515944</v>
      </c>
      <c r="E118" s="7">
        <f t="shared" si="4"/>
        <v>0.59593931847635506</v>
      </c>
      <c r="F118" s="8"/>
      <c r="G118" s="2">
        <f t="shared" si="5"/>
        <v>1</v>
      </c>
      <c r="H118" s="2"/>
    </row>
    <row r="119" spans="1:8">
      <c r="A119" s="2" t="s">
        <v>228</v>
      </c>
      <c r="B119" s="2" t="s">
        <v>229</v>
      </c>
      <c r="C119" s="1">
        <v>0</v>
      </c>
      <c r="D119" s="6">
        <v>0</v>
      </c>
      <c r="E119" s="7" t="e">
        <f t="shared" si="4"/>
        <v>#DIV/0!</v>
      </c>
      <c r="F119" s="8" t="s">
        <v>548</v>
      </c>
      <c r="G119" s="11">
        <v>0</v>
      </c>
      <c r="H119" s="2"/>
    </row>
    <row r="120" spans="1:8">
      <c r="A120" s="2" t="s">
        <v>230</v>
      </c>
      <c r="B120" s="2" t="s">
        <v>231</v>
      </c>
      <c r="C120" s="1">
        <v>2286254</v>
      </c>
      <c r="D120" s="6">
        <v>1518082</v>
      </c>
      <c r="E120" s="7">
        <f t="shared" si="4"/>
        <v>0.66400408703494884</v>
      </c>
      <c r="F120" s="8"/>
      <c r="G120" s="2">
        <f t="shared" ref="G120:G158" si="6">IF(E120&gt;=0.3,1,0)</f>
        <v>1</v>
      </c>
      <c r="H120" s="2"/>
    </row>
    <row r="121" spans="1:8">
      <c r="A121" s="2" t="s">
        <v>232</v>
      </c>
      <c r="B121" s="2" t="s">
        <v>233</v>
      </c>
      <c r="C121" s="1">
        <v>1186348</v>
      </c>
      <c r="D121" s="6">
        <v>318691</v>
      </c>
      <c r="E121" s="7">
        <f t="shared" si="4"/>
        <v>0.26863196970871955</v>
      </c>
      <c r="F121" s="8"/>
      <c r="G121" s="2">
        <f t="shared" si="6"/>
        <v>0</v>
      </c>
      <c r="H121" s="2"/>
    </row>
    <row r="122" spans="1:8">
      <c r="A122" s="2" t="s">
        <v>234</v>
      </c>
      <c r="B122" s="2" t="s">
        <v>235</v>
      </c>
      <c r="C122" s="1">
        <v>227370</v>
      </c>
      <c r="D122" s="6">
        <v>31406</v>
      </c>
      <c r="E122" s="7">
        <f t="shared" si="4"/>
        <v>0.13812728152350795</v>
      </c>
      <c r="F122" s="8"/>
      <c r="G122" s="2">
        <f t="shared" si="6"/>
        <v>0</v>
      </c>
      <c r="H122" s="2"/>
    </row>
    <row r="123" spans="1:8">
      <c r="A123" s="2" t="s">
        <v>236</v>
      </c>
      <c r="B123" s="2" t="s">
        <v>237</v>
      </c>
      <c r="C123" s="1">
        <v>492912</v>
      </c>
      <c r="D123" s="6">
        <v>460475.80599999998</v>
      </c>
      <c r="E123" s="7">
        <f t="shared" si="4"/>
        <v>0.93419475687343778</v>
      </c>
      <c r="F123" s="8"/>
      <c r="G123" s="2">
        <f t="shared" si="6"/>
        <v>1</v>
      </c>
      <c r="H123" s="2"/>
    </row>
    <row r="124" spans="1:8">
      <c r="A124" s="2" t="s">
        <v>238</v>
      </c>
      <c r="B124" s="2" t="s">
        <v>239</v>
      </c>
      <c r="C124" s="1">
        <v>700787</v>
      </c>
      <c r="D124" s="6">
        <v>270580</v>
      </c>
      <c r="E124" s="7">
        <f t="shared" si="4"/>
        <v>0.38610876057917742</v>
      </c>
      <c r="F124" s="8"/>
      <c r="G124" s="2">
        <f t="shared" si="6"/>
        <v>1</v>
      </c>
      <c r="H124" s="2"/>
    </row>
    <row r="125" spans="1:8">
      <c r="A125" s="2" t="s">
        <v>240</v>
      </c>
      <c r="B125" s="2" t="s">
        <v>241</v>
      </c>
      <c r="C125" s="1">
        <v>1857775</v>
      </c>
      <c r="D125" s="6">
        <v>863641</v>
      </c>
      <c r="E125" s="7">
        <f t="shared" si="4"/>
        <v>0.46487922380266716</v>
      </c>
      <c r="F125" s="8"/>
      <c r="G125" s="2">
        <f t="shared" si="6"/>
        <v>1</v>
      </c>
      <c r="H125" s="2"/>
    </row>
    <row r="126" spans="1:8">
      <c r="A126" s="2" t="s">
        <v>242</v>
      </c>
      <c r="B126" s="2" t="s">
        <v>243</v>
      </c>
      <c r="C126" s="1">
        <v>1379447</v>
      </c>
      <c r="D126" s="6">
        <v>1433114.2339999999</v>
      </c>
      <c r="E126" s="7">
        <f t="shared" si="4"/>
        <v>1.0389048901480085</v>
      </c>
      <c r="F126" s="8"/>
      <c r="G126" s="2">
        <f t="shared" si="6"/>
        <v>1</v>
      </c>
      <c r="H126" s="2"/>
    </row>
    <row r="127" spans="1:8">
      <c r="A127" s="2" t="s">
        <v>244</v>
      </c>
      <c r="B127" s="2" t="s">
        <v>245</v>
      </c>
      <c r="C127" s="1">
        <v>1004623</v>
      </c>
      <c r="D127" s="6">
        <v>656805</v>
      </c>
      <c r="E127" s="7">
        <f t="shared" si="4"/>
        <v>0.65378256321027883</v>
      </c>
      <c r="F127" s="8"/>
      <c r="G127" s="2">
        <f t="shared" si="6"/>
        <v>1</v>
      </c>
      <c r="H127" s="2"/>
    </row>
    <row r="128" spans="1:8">
      <c r="A128" s="2" t="s">
        <v>246</v>
      </c>
      <c r="B128" s="2" t="s">
        <v>247</v>
      </c>
      <c r="C128" s="1">
        <v>337355.239</v>
      </c>
      <c r="D128" s="6">
        <v>1714170.5179999999</v>
      </c>
      <c r="E128" s="7">
        <f t="shared" si="4"/>
        <v>5.0812031942388183</v>
      </c>
      <c r="F128" s="8"/>
      <c r="G128" s="2">
        <f t="shared" si="6"/>
        <v>1</v>
      </c>
      <c r="H128" s="2"/>
    </row>
    <row r="129" spans="1:8">
      <c r="A129" s="2" t="s">
        <v>248</v>
      </c>
      <c r="B129" s="2" t="s">
        <v>249</v>
      </c>
      <c r="C129" s="1">
        <v>357856.5</v>
      </c>
      <c r="D129" s="6">
        <v>409929.68699999998</v>
      </c>
      <c r="E129" s="7">
        <f t="shared" si="4"/>
        <v>1.1455141572110608</v>
      </c>
      <c r="F129" s="8"/>
      <c r="G129" s="2">
        <f t="shared" si="6"/>
        <v>1</v>
      </c>
      <c r="H129" s="2"/>
    </row>
    <row r="130" spans="1:8">
      <c r="A130" s="2" t="s">
        <v>250</v>
      </c>
      <c r="B130" s="2" t="s">
        <v>251</v>
      </c>
      <c r="C130" s="1">
        <v>2419836</v>
      </c>
      <c r="D130" s="6">
        <v>2583731</v>
      </c>
      <c r="E130" s="7">
        <f t="shared" si="4"/>
        <v>1.0677297965647259</v>
      </c>
      <c r="F130" s="8"/>
      <c r="G130" s="2">
        <f t="shared" si="6"/>
        <v>1</v>
      </c>
      <c r="H130" s="2"/>
    </row>
    <row r="131" spans="1:8">
      <c r="A131" s="2" t="s">
        <v>252</v>
      </c>
      <c r="B131" s="2" t="s">
        <v>253</v>
      </c>
      <c r="C131" s="1">
        <f>827140</f>
        <v>827140</v>
      </c>
      <c r="D131" s="6">
        <v>889655.77499999991</v>
      </c>
      <c r="E131" s="7">
        <f t="shared" si="4"/>
        <v>1.0755806453562877</v>
      </c>
      <c r="F131" s="8"/>
      <c r="G131" s="2">
        <f t="shared" si="6"/>
        <v>1</v>
      </c>
      <c r="H131" s="2"/>
    </row>
    <row r="132" spans="1:8">
      <c r="A132" s="2" t="s">
        <v>254</v>
      </c>
      <c r="B132" s="2" t="s">
        <v>255</v>
      </c>
      <c r="C132" s="1">
        <v>2197623</v>
      </c>
      <c r="D132" s="6">
        <v>983817</v>
      </c>
      <c r="E132" s="7">
        <f t="shared" si="4"/>
        <v>0.4476732360373003</v>
      </c>
      <c r="F132" s="8"/>
      <c r="G132" s="2">
        <f t="shared" si="6"/>
        <v>1</v>
      </c>
      <c r="H132" s="2"/>
    </row>
    <row r="133" spans="1:8">
      <c r="A133" s="2" t="s">
        <v>256</v>
      </c>
      <c r="B133" s="2" t="s">
        <v>257</v>
      </c>
      <c r="C133" s="1">
        <v>448950</v>
      </c>
      <c r="D133" s="6">
        <v>584386</v>
      </c>
      <c r="E133" s="7">
        <f t="shared" ref="E133:E196" si="7">D133/C133</f>
        <v>1.3016727920703866</v>
      </c>
      <c r="F133" s="8"/>
      <c r="G133" s="2">
        <f t="shared" si="6"/>
        <v>1</v>
      </c>
      <c r="H133" s="2"/>
    </row>
    <row r="134" spans="1:8">
      <c r="A134" s="2" t="s">
        <v>258</v>
      </c>
      <c r="B134" s="2" t="s">
        <v>259</v>
      </c>
      <c r="C134" s="1">
        <v>963573</v>
      </c>
      <c r="D134" s="6">
        <v>525481</v>
      </c>
      <c r="E134" s="7">
        <f t="shared" si="7"/>
        <v>0.5453463307917511</v>
      </c>
      <c r="F134" s="8"/>
      <c r="G134" s="2">
        <f t="shared" si="6"/>
        <v>1</v>
      </c>
      <c r="H134" s="2"/>
    </row>
    <row r="135" spans="1:8">
      <c r="A135" s="2" t="s">
        <v>260</v>
      </c>
      <c r="B135" s="2" t="s">
        <v>261</v>
      </c>
      <c r="C135" s="1">
        <v>2750394</v>
      </c>
      <c r="D135" s="6">
        <v>2170616</v>
      </c>
      <c r="E135" s="7">
        <f t="shared" si="7"/>
        <v>0.78920183799121146</v>
      </c>
      <c r="F135" s="8"/>
      <c r="G135" s="2">
        <f t="shared" si="6"/>
        <v>1</v>
      </c>
      <c r="H135" s="2"/>
    </row>
    <row r="136" spans="1:8">
      <c r="A136" s="2" t="s">
        <v>262</v>
      </c>
      <c r="B136" s="2" t="s">
        <v>263</v>
      </c>
      <c r="C136" s="1">
        <v>2596597</v>
      </c>
      <c r="D136" s="6">
        <v>1568032.1940000001</v>
      </c>
      <c r="E136" s="7">
        <f t="shared" si="7"/>
        <v>0.60387969099556082</v>
      </c>
      <c r="F136" s="8"/>
      <c r="G136" s="2">
        <f t="shared" si="6"/>
        <v>1</v>
      </c>
      <c r="H136" s="2"/>
    </row>
    <row r="137" spans="1:8">
      <c r="A137" s="2" t="s">
        <v>264</v>
      </c>
      <c r="B137" s="2" t="s">
        <v>265</v>
      </c>
      <c r="C137" s="1">
        <v>653500</v>
      </c>
      <c r="D137" s="6">
        <v>542314</v>
      </c>
      <c r="E137" s="7">
        <f t="shared" si="7"/>
        <v>0.82986074980872226</v>
      </c>
      <c r="F137" s="8"/>
      <c r="G137" s="2">
        <f t="shared" si="6"/>
        <v>1</v>
      </c>
      <c r="H137" s="2"/>
    </row>
    <row r="138" spans="1:8">
      <c r="A138" s="2" t="s">
        <v>266</v>
      </c>
      <c r="B138" s="2" t="s">
        <v>267</v>
      </c>
      <c r="C138" s="1">
        <v>1233850</v>
      </c>
      <c r="D138" s="6">
        <v>678031.21499999997</v>
      </c>
      <c r="E138" s="7">
        <f t="shared" si="7"/>
        <v>0.54952483284029663</v>
      </c>
      <c r="F138" s="8"/>
      <c r="G138" s="2">
        <f t="shared" si="6"/>
        <v>1</v>
      </c>
      <c r="H138" s="2"/>
    </row>
    <row r="139" spans="1:8">
      <c r="A139" s="2" t="s">
        <v>268</v>
      </c>
      <c r="B139" s="2" t="s">
        <v>269</v>
      </c>
      <c r="C139" s="1">
        <v>1559462</v>
      </c>
      <c r="D139" s="6">
        <v>1463440</v>
      </c>
      <c r="E139" s="7">
        <f t="shared" si="7"/>
        <v>0.93842620083079931</v>
      </c>
      <c r="F139" s="8"/>
      <c r="G139" s="2">
        <f t="shared" si="6"/>
        <v>1</v>
      </c>
      <c r="H139" s="2"/>
    </row>
    <row r="140" spans="1:8">
      <c r="A140" s="2" t="s">
        <v>270</v>
      </c>
      <c r="B140" s="2" t="s">
        <v>271</v>
      </c>
      <c r="C140" s="1">
        <v>1199659</v>
      </c>
      <c r="D140" s="6">
        <v>1252141</v>
      </c>
      <c r="E140" s="7">
        <f t="shared" si="7"/>
        <v>1.0437474315618021</v>
      </c>
      <c r="F140" s="8"/>
      <c r="G140" s="2">
        <f t="shared" si="6"/>
        <v>1</v>
      </c>
      <c r="H140" s="2"/>
    </row>
    <row r="141" spans="1:8">
      <c r="A141" s="2" t="s">
        <v>272</v>
      </c>
      <c r="B141" s="2" t="s">
        <v>273</v>
      </c>
      <c r="C141" s="1">
        <v>1007327</v>
      </c>
      <c r="D141" s="6">
        <v>487494</v>
      </c>
      <c r="E141" s="7">
        <f t="shared" si="7"/>
        <v>0.4839481121820422</v>
      </c>
      <c r="F141" s="8"/>
      <c r="G141" s="2">
        <f t="shared" si="6"/>
        <v>1</v>
      </c>
      <c r="H141" s="2"/>
    </row>
    <row r="142" spans="1:8">
      <c r="A142" s="2" t="s">
        <v>274</v>
      </c>
      <c r="B142" s="2" t="s">
        <v>275</v>
      </c>
      <c r="C142" s="1">
        <v>1349070.0649999999</v>
      </c>
      <c r="D142" s="6">
        <v>322674.636</v>
      </c>
      <c r="E142" s="7">
        <f t="shared" si="7"/>
        <v>0.2391830078892159</v>
      </c>
      <c r="F142" s="8"/>
      <c r="G142" s="2">
        <f t="shared" si="6"/>
        <v>0</v>
      </c>
      <c r="H142" s="2"/>
    </row>
    <row r="143" spans="1:8">
      <c r="A143" s="2" t="s">
        <v>276</v>
      </c>
      <c r="B143" s="2" t="s">
        <v>277</v>
      </c>
      <c r="C143" s="1">
        <v>5596020.5999999996</v>
      </c>
      <c r="D143" s="6">
        <v>3852636</v>
      </c>
      <c r="E143" s="7">
        <f t="shared" si="7"/>
        <v>0.68845993883582202</v>
      </c>
      <c r="F143" s="8"/>
      <c r="G143" s="2">
        <f t="shared" si="6"/>
        <v>1</v>
      </c>
      <c r="H143" s="2"/>
    </row>
    <row r="144" spans="1:8">
      <c r="A144" s="2" t="s">
        <v>278</v>
      </c>
      <c r="B144" s="2" t="s">
        <v>279</v>
      </c>
      <c r="C144" s="1">
        <v>1827893</v>
      </c>
      <c r="D144" s="6"/>
      <c r="E144" s="7">
        <f t="shared" si="7"/>
        <v>0</v>
      </c>
      <c r="F144" s="8" t="s">
        <v>547</v>
      </c>
      <c r="G144" s="11">
        <f t="shared" si="6"/>
        <v>0</v>
      </c>
      <c r="H144" s="2"/>
    </row>
    <row r="145" spans="1:8">
      <c r="A145" s="2" t="s">
        <v>280</v>
      </c>
      <c r="B145" s="2" t="s">
        <v>281</v>
      </c>
      <c r="C145" s="1">
        <v>396500</v>
      </c>
      <c r="D145" s="6">
        <v>443548</v>
      </c>
      <c r="E145" s="7">
        <f t="shared" si="7"/>
        <v>1.1186582597730139</v>
      </c>
      <c r="F145" s="8"/>
      <c r="G145" s="2">
        <f t="shared" si="6"/>
        <v>1</v>
      </c>
      <c r="H145" s="2"/>
    </row>
    <row r="146" spans="1:8">
      <c r="A146" s="2" t="s">
        <v>282</v>
      </c>
      <c r="B146" s="2" t="s">
        <v>283</v>
      </c>
      <c r="C146" s="1">
        <v>1724864</v>
      </c>
      <c r="D146" s="6">
        <v>179052</v>
      </c>
      <c r="E146" s="7">
        <f t="shared" si="7"/>
        <v>0.10380644502986902</v>
      </c>
      <c r="F146" s="8"/>
      <c r="G146" s="2">
        <f t="shared" si="6"/>
        <v>0</v>
      </c>
      <c r="H146" s="2"/>
    </row>
    <row r="147" spans="1:8">
      <c r="A147" s="2" t="s">
        <v>284</v>
      </c>
      <c r="B147" s="2" t="s">
        <v>285</v>
      </c>
      <c r="C147" s="1">
        <v>857500</v>
      </c>
      <c r="D147" s="6"/>
      <c r="E147" s="7">
        <f t="shared" si="7"/>
        <v>0</v>
      </c>
      <c r="F147" s="8"/>
      <c r="G147" s="2">
        <f t="shared" si="6"/>
        <v>0</v>
      </c>
      <c r="H147" s="2"/>
    </row>
    <row r="148" spans="1:8">
      <c r="A148" s="2" t="s">
        <v>286</v>
      </c>
      <c r="B148" s="2" t="s">
        <v>287</v>
      </c>
      <c r="C148" s="1">
        <v>659062</v>
      </c>
      <c r="D148" s="6">
        <v>439623</v>
      </c>
      <c r="E148" s="7">
        <f t="shared" si="7"/>
        <v>0.66704346480300791</v>
      </c>
      <c r="F148" s="8"/>
      <c r="G148" s="2">
        <f t="shared" si="6"/>
        <v>1</v>
      </c>
      <c r="H148" s="2"/>
    </row>
    <row r="149" spans="1:8">
      <c r="A149" s="2" t="s">
        <v>288</v>
      </c>
      <c r="B149" s="2" t="s">
        <v>289</v>
      </c>
      <c r="C149" s="1">
        <v>1856020</v>
      </c>
      <c r="D149" s="6"/>
      <c r="E149" s="7">
        <f t="shared" si="7"/>
        <v>0</v>
      </c>
      <c r="F149" s="8" t="s">
        <v>547</v>
      </c>
      <c r="G149" s="11">
        <f t="shared" si="6"/>
        <v>0</v>
      </c>
      <c r="H149" s="2"/>
    </row>
    <row r="150" spans="1:8">
      <c r="A150" s="2" t="s">
        <v>290</v>
      </c>
      <c r="B150" s="2" t="s">
        <v>291</v>
      </c>
      <c r="C150" s="1">
        <v>1571458</v>
      </c>
      <c r="D150" s="6">
        <v>1656062</v>
      </c>
      <c r="E150" s="7">
        <f t="shared" si="7"/>
        <v>1.0538379008538568</v>
      </c>
      <c r="F150" s="8"/>
      <c r="G150" s="2">
        <f t="shared" si="6"/>
        <v>1</v>
      </c>
      <c r="H150" s="2"/>
    </row>
    <row r="151" spans="1:8">
      <c r="A151" s="2" t="s">
        <v>292</v>
      </c>
      <c r="B151" s="2" t="s">
        <v>293</v>
      </c>
      <c r="C151" s="1">
        <v>621270</v>
      </c>
      <c r="D151" s="6">
        <v>435220</v>
      </c>
      <c r="E151" s="7">
        <f t="shared" si="7"/>
        <v>0.70053277962882488</v>
      </c>
      <c r="F151" s="8"/>
      <c r="G151" s="2">
        <f t="shared" si="6"/>
        <v>1</v>
      </c>
      <c r="H151" s="2"/>
    </row>
    <row r="152" spans="1:8">
      <c r="A152" s="2" t="s">
        <v>294</v>
      </c>
      <c r="B152" s="2" t="s">
        <v>295</v>
      </c>
      <c r="C152" s="1">
        <v>789500</v>
      </c>
      <c r="D152" s="6">
        <v>510684</v>
      </c>
      <c r="E152" s="7">
        <f t="shared" si="7"/>
        <v>0.6468448385053831</v>
      </c>
      <c r="F152" s="8"/>
      <c r="G152" s="2">
        <f t="shared" si="6"/>
        <v>1</v>
      </c>
      <c r="H152" s="2"/>
    </row>
    <row r="153" spans="1:8">
      <c r="A153" s="2" t="s">
        <v>296</v>
      </c>
      <c r="B153" s="2" t="s">
        <v>297</v>
      </c>
      <c r="C153" s="1">
        <v>100000</v>
      </c>
      <c r="D153" s="6">
        <v>20900</v>
      </c>
      <c r="E153" s="7">
        <f t="shared" si="7"/>
        <v>0.20899999999999999</v>
      </c>
      <c r="F153" s="8"/>
      <c r="G153" s="2">
        <f t="shared" si="6"/>
        <v>0</v>
      </c>
      <c r="H153" s="2"/>
    </row>
    <row r="154" spans="1:8">
      <c r="A154" s="2" t="s">
        <v>298</v>
      </c>
      <c r="B154" s="2" t="s">
        <v>299</v>
      </c>
      <c r="C154" s="1">
        <v>505800</v>
      </c>
      <c r="D154" s="6"/>
      <c r="E154" s="7">
        <f t="shared" si="7"/>
        <v>0</v>
      </c>
      <c r="F154" s="8" t="s">
        <v>547</v>
      </c>
      <c r="G154" s="11">
        <f t="shared" si="6"/>
        <v>0</v>
      </c>
      <c r="H154" s="2"/>
    </row>
    <row r="155" spans="1:8">
      <c r="A155" s="2" t="s">
        <v>300</v>
      </c>
      <c r="B155" s="2" t="s">
        <v>301</v>
      </c>
      <c r="C155" s="1">
        <v>24666874</v>
      </c>
      <c r="D155" s="6"/>
      <c r="E155" s="7">
        <f t="shared" si="7"/>
        <v>0</v>
      </c>
      <c r="F155" s="13" t="s">
        <v>551</v>
      </c>
      <c r="G155" s="11">
        <f t="shared" si="6"/>
        <v>0</v>
      </c>
      <c r="H155" s="2"/>
    </row>
    <row r="156" spans="1:8">
      <c r="A156" s="2" t="s">
        <v>302</v>
      </c>
      <c r="B156" s="2" t="s">
        <v>303</v>
      </c>
      <c r="C156" s="1">
        <v>1132873</v>
      </c>
      <c r="D156" s="6">
        <v>1095193.875</v>
      </c>
      <c r="E156" s="7">
        <f t="shared" si="7"/>
        <v>0.96674020388869719</v>
      </c>
      <c r="F156" s="8"/>
      <c r="G156" s="2">
        <f t="shared" si="6"/>
        <v>1</v>
      </c>
      <c r="H156" s="2"/>
    </row>
    <row r="157" spans="1:8">
      <c r="A157" s="2" t="s">
        <v>304</v>
      </c>
      <c r="B157" s="2" t="s">
        <v>305</v>
      </c>
      <c r="C157" s="1">
        <v>7472197</v>
      </c>
      <c r="D157" s="6"/>
      <c r="E157" s="7">
        <f t="shared" si="7"/>
        <v>0</v>
      </c>
      <c r="F157" s="8" t="s">
        <v>547</v>
      </c>
      <c r="G157" s="11">
        <f t="shared" si="6"/>
        <v>0</v>
      </c>
      <c r="H157" s="2"/>
    </row>
    <row r="158" spans="1:8">
      <c r="A158" s="2" t="s">
        <v>306</v>
      </c>
      <c r="B158" s="2" t="s">
        <v>307</v>
      </c>
      <c r="C158" s="1">
        <v>773327</v>
      </c>
      <c r="D158" s="6">
        <v>361547</v>
      </c>
      <c r="E158" s="7">
        <f t="shared" si="7"/>
        <v>0.46752150125367409</v>
      </c>
      <c r="F158" s="8"/>
      <c r="G158" s="2">
        <f t="shared" si="6"/>
        <v>1</v>
      </c>
      <c r="H158" s="2"/>
    </row>
    <row r="159" spans="1:8">
      <c r="A159" s="2" t="s">
        <v>308</v>
      </c>
      <c r="B159" s="2" t="s">
        <v>309</v>
      </c>
      <c r="C159" s="1">
        <v>3117012</v>
      </c>
      <c r="D159" s="6">
        <v>1683152</v>
      </c>
      <c r="E159" s="7">
        <f t="shared" si="7"/>
        <v>0.53998893812407522</v>
      </c>
      <c r="F159" s="8" t="s">
        <v>545</v>
      </c>
      <c r="G159" s="11">
        <v>0</v>
      </c>
      <c r="H159" s="2"/>
    </row>
    <row r="160" spans="1:8">
      <c r="A160" s="2" t="s">
        <v>310</v>
      </c>
      <c r="B160" s="2" t="s">
        <v>311</v>
      </c>
      <c r="C160" s="1">
        <v>1498364</v>
      </c>
      <c r="D160" s="6">
        <v>1076852</v>
      </c>
      <c r="E160" s="7">
        <f t="shared" si="7"/>
        <v>0.71868517930222564</v>
      </c>
      <c r="F160" s="8"/>
      <c r="G160" s="2">
        <f t="shared" ref="G160:G170" si="8">IF(E160&gt;=0.3,1,0)</f>
        <v>1</v>
      </c>
      <c r="H160" s="2"/>
    </row>
    <row r="161" spans="1:8">
      <c r="A161" s="2" t="s">
        <v>312</v>
      </c>
      <c r="B161" s="2" t="s">
        <v>313</v>
      </c>
      <c r="C161" s="1">
        <v>3938240</v>
      </c>
      <c r="D161" s="6"/>
      <c r="E161" s="7">
        <f t="shared" si="7"/>
        <v>0</v>
      </c>
      <c r="F161" s="8" t="s">
        <v>547</v>
      </c>
      <c r="G161" s="11">
        <f t="shared" si="8"/>
        <v>0</v>
      </c>
      <c r="H161" s="2"/>
    </row>
    <row r="162" spans="1:8">
      <c r="A162" s="2" t="s">
        <v>314</v>
      </c>
      <c r="B162" s="2" t="s">
        <v>315</v>
      </c>
      <c r="C162" s="1">
        <v>1716000</v>
      </c>
      <c r="D162" s="6">
        <v>1468227.6639999999</v>
      </c>
      <c r="E162" s="7">
        <f t="shared" si="7"/>
        <v>0.85561052680652672</v>
      </c>
      <c r="F162" s="8"/>
      <c r="G162" s="2">
        <f t="shared" si="8"/>
        <v>1</v>
      </c>
      <c r="H162" s="2"/>
    </row>
    <row r="163" spans="1:8">
      <c r="A163" s="2" t="s">
        <v>316</v>
      </c>
      <c r="B163" s="2" t="s">
        <v>317</v>
      </c>
      <c r="C163" s="1">
        <v>275000</v>
      </c>
      <c r="D163" s="6">
        <v>320151.69999999995</v>
      </c>
      <c r="E163" s="7">
        <f t="shared" si="7"/>
        <v>1.1641879999999998</v>
      </c>
      <c r="F163" s="8"/>
      <c r="G163" s="2">
        <f t="shared" si="8"/>
        <v>1</v>
      </c>
      <c r="H163" s="2"/>
    </row>
    <row r="164" spans="1:8">
      <c r="A164" s="2" t="s">
        <v>318</v>
      </c>
      <c r="B164" s="2" t="s">
        <v>319</v>
      </c>
      <c r="C164" s="1">
        <v>2457500</v>
      </c>
      <c r="D164" s="6">
        <v>1614659.1780000001</v>
      </c>
      <c r="E164" s="7">
        <f t="shared" si="7"/>
        <v>0.65703323621566634</v>
      </c>
      <c r="F164" s="8"/>
      <c r="G164" s="2">
        <f t="shared" si="8"/>
        <v>1</v>
      </c>
      <c r="H164" s="2"/>
    </row>
    <row r="165" spans="1:8">
      <c r="A165" s="2" t="s">
        <v>320</v>
      </c>
      <c r="B165" s="2" t="s">
        <v>321</v>
      </c>
      <c r="C165" s="1">
        <v>1883611</v>
      </c>
      <c r="D165" s="6">
        <v>1501793</v>
      </c>
      <c r="E165" s="7">
        <f t="shared" si="7"/>
        <v>0.79729466434417717</v>
      </c>
      <c r="F165" s="8"/>
      <c r="G165" s="2">
        <f t="shared" si="8"/>
        <v>1</v>
      </c>
      <c r="H165" s="2"/>
    </row>
    <row r="166" spans="1:8">
      <c r="A166" s="2" t="s">
        <v>322</v>
      </c>
      <c r="B166" s="2" t="s">
        <v>323</v>
      </c>
      <c r="C166" s="1">
        <v>856100</v>
      </c>
      <c r="D166" s="6">
        <v>380024</v>
      </c>
      <c r="E166" s="7">
        <f t="shared" si="7"/>
        <v>0.44390141338628664</v>
      </c>
      <c r="F166" s="8"/>
      <c r="G166" s="2">
        <f t="shared" si="8"/>
        <v>1</v>
      </c>
      <c r="H166" s="2"/>
    </row>
    <row r="167" spans="1:8">
      <c r="A167" s="2" t="s">
        <v>324</v>
      </c>
      <c r="B167" s="2" t="s">
        <v>325</v>
      </c>
      <c r="C167" s="1">
        <v>2131518</v>
      </c>
      <c r="D167" s="6"/>
      <c r="E167" s="7">
        <f t="shared" si="7"/>
        <v>0</v>
      </c>
      <c r="F167" s="8" t="s">
        <v>547</v>
      </c>
      <c r="G167" s="11">
        <f t="shared" si="8"/>
        <v>0</v>
      </c>
      <c r="H167" s="2"/>
    </row>
    <row r="168" spans="1:8">
      <c r="A168" s="2" t="s">
        <v>326</v>
      </c>
      <c r="B168" s="2" t="s">
        <v>327</v>
      </c>
      <c r="C168" s="1">
        <v>1456641</v>
      </c>
      <c r="D168" s="6"/>
      <c r="E168" s="7">
        <f t="shared" si="7"/>
        <v>0</v>
      </c>
      <c r="F168" s="8" t="s">
        <v>547</v>
      </c>
      <c r="G168" s="11">
        <f t="shared" si="8"/>
        <v>0</v>
      </c>
      <c r="H168" s="2"/>
    </row>
    <row r="169" spans="1:8">
      <c r="A169" s="2" t="s">
        <v>328</v>
      </c>
      <c r="B169" s="2" t="s">
        <v>329</v>
      </c>
      <c r="C169" s="1">
        <v>2120239.5555555555</v>
      </c>
      <c r="D169" s="6">
        <v>1234469</v>
      </c>
      <c r="E169" s="7">
        <f t="shared" si="7"/>
        <v>0.58223090724129911</v>
      </c>
      <c r="F169" s="8"/>
      <c r="G169" s="2">
        <f t="shared" si="8"/>
        <v>1</v>
      </c>
      <c r="H169" s="2"/>
    </row>
    <row r="170" spans="1:8">
      <c r="A170" s="2" t="s">
        <v>330</v>
      </c>
      <c r="B170" s="2" t="s">
        <v>331</v>
      </c>
      <c r="C170" s="1">
        <v>685000</v>
      </c>
      <c r="D170" s="6">
        <v>239581</v>
      </c>
      <c r="E170" s="7">
        <f t="shared" si="7"/>
        <v>0.34975328467153283</v>
      </c>
      <c r="F170" s="8"/>
      <c r="G170" s="2">
        <f t="shared" si="8"/>
        <v>1</v>
      </c>
      <c r="H170" s="2"/>
    </row>
    <row r="171" spans="1:8">
      <c r="A171" s="2" t="s">
        <v>332</v>
      </c>
      <c r="B171" s="2" t="s">
        <v>333</v>
      </c>
      <c r="C171" s="1">
        <v>7410131</v>
      </c>
      <c r="D171" s="6">
        <v>3548684</v>
      </c>
      <c r="E171" s="7">
        <f t="shared" si="7"/>
        <v>0.47889625702973404</v>
      </c>
      <c r="F171" s="8" t="s">
        <v>545</v>
      </c>
      <c r="G171" s="11">
        <v>0</v>
      </c>
      <c r="H171" s="2"/>
    </row>
    <row r="172" spans="1:8">
      <c r="A172" s="2" t="s">
        <v>334</v>
      </c>
      <c r="B172" s="2" t="s">
        <v>335</v>
      </c>
      <c r="C172" s="1">
        <v>334137</v>
      </c>
      <c r="D172" s="6">
        <v>446389</v>
      </c>
      <c r="E172" s="7">
        <f t="shared" si="7"/>
        <v>1.3359460341117566</v>
      </c>
      <c r="F172" s="8"/>
      <c r="G172" s="2">
        <f t="shared" ref="G172:G204" si="9">IF(E172&gt;=0.3,1,0)</f>
        <v>1</v>
      </c>
      <c r="H172" s="2"/>
    </row>
    <row r="173" spans="1:8">
      <c r="A173" s="2" t="s">
        <v>336</v>
      </c>
      <c r="B173" s="2" t="s">
        <v>337</v>
      </c>
      <c r="C173" s="1">
        <v>580000</v>
      </c>
      <c r="D173" s="6">
        <v>439885</v>
      </c>
      <c r="E173" s="7">
        <f t="shared" si="7"/>
        <v>0.75842241379310349</v>
      </c>
      <c r="F173" s="8"/>
      <c r="G173" s="2">
        <f t="shared" si="9"/>
        <v>1</v>
      </c>
      <c r="H173" s="2"/>
    </row>
    <row r="174" spans="1:8">
      <c r="A174" s="2" t="s">
        <v>338</v>
      </c>
      <c r="B174" s="2" t="s">
        <v>339</v>
      </c>
      <c r="C174" s="1">
        <v>585000</v>
      </c>
      <c r="D174" s="6">
        <v>658801</v>
      </c>
      <c r="E174" s="7">
        <f t="shared" si="7"/>
        <v>1.1261555555555556</v>
      </c>
      <c r="F174" s="8"/>
      <c r="G174" s="2">
        <f t="shared" si="9"/>
        <v>1</v>
      </c>
      <c r="H174" s="2"/>
    </row>
    <row r="175" spans="1:8">
      <c r="A175" s="2" t="s">
        <v>340</v>
      </c>
      <c r="B175" s="2" t="s">
        <v>341</v>
      </c>
      <c r="C175" s="1">
        <v>1266890</v>
      </c>
      <c r="D175" s="6">
        <v>0</v>
      </c>
      <c r="E175" s="7">
        <f t="shared" si="7"/>
        <v>0</v>
      </c>
      <c r="F175" s="8" t="s">
        <v>547</v>
      </c>
      <c r="G175" s="11">
        <f t="shared" si="9"/>
        <v>0</v>
      </c>
      <c r="H175" s="2"/>
    </row>
    <row r="176" spans="1:8">
      <c r="A176" s="2" t="s">
        <v>342</v>
      </c>
      <c r="B176" s="2" t="s">
        <v>343</v>
      </c>
      <c r="C176" s="1">
        <v>484611</v>
      </c>
      <c r="D176" s="6">
        <v>397443</v>
      </c>
      <c r="E176" s="7">
        <f t="shared" si="7"/>
        <v>0.82012789639525308</v>
      </c>
      <c r="F176" s="8"/>
      <c r="G176" s="2">
        <f t="shared" si="9"/>
        <v>1</v>
      </c>
      <c r="H176" s="2"/>
    </row>
    <row r="177" spans="1:8">
      <c r="A177" s="2" t="s">
        <v>344</v>
      </c>
      <c r="B177" s="2" t="s">
        <v>345</v>
      </c>
      <c r="C177" s="1">
        <v>755027</v>
      </c>
      <c r="D177" s="6">
        <v>759956</v>
      </c>
      <c r="E177" s="7">
        <f t="shared" si="7"/>
        <v>1.0065282433608334</v>
      </c>
      <c r="F177" s="8"/>
      <c r="G177" s="2">
        <f t="shared" si="9"/>
        <v>1</v>
      </c>
      <c r="H177" s="2"/>
    </row>
    <row r="178" spans="1:8">
      <c r="A178" s="2" t="s">
        <v>346</v>
      </c>
      <c r="B178" s="2" t="s">
        <v>347</v>
      </c>
      <c r="C178" s="1">
        <v>576500</v>
      </c>
      <c r="D178" s="6">
        <v>301497</v>
      </c>
      <c r="E178" s="7">
        <f t="shared" si="7"/>
        <v>0.522978317432784</v>
      </c>
      <c r="F178" s="8"/>
      <c r="G178" s="2">
        <f t="shared" si="9"/>
        <v>1</v>
      </c>
      <c r="H178" s="2"/>
    </row>
    <row r="179" spans="1:8">
      <c r="A179" s="2" t="s">
        <v>348</v>
      </c>
      <c r="B179" s="2" t="s">
        <v>349</v>
      </c>
      <c r="C179" s="1">
        <v>634233</v>
      </c>
      <c r="D179" s="6">
        <v>70732</v>
      </c>
      <c r="E179" s="7">
        <f t="shared" si="7"/>
        <v>0.11152368293671254</v>
      </c>
      <c r="F179" s="8"/>
      <c r="G179" s="2">
        <f t="shared" si="9"/>
        <v>0</v>
      </c>
      <c r="H179" s="2"/>
    </row>
    <row r="180" spans="1:8">
      <c r="A180" s="2" t="s">
        <v>350</v>
      </c>
      <c r="B180" s="2" t="s">
        <v>351</v>
      </c>
      <c r="C180" s="1">
        <v>901725</v>
      </c>
      <c r="D180" s="6">
        <v>380885</v>
      </c>
      <c r="E180" s="7">
        <f t="shared" si="7"/>
        <v>0.42239596329257811</v>
      </c>
      <c r="F180" s="8"/>
      <c r="G180" s="2">
        <f t="shared" si="9"/>
        <v>1</v>
      </c>
      <c r="H180" s="2"/>
    </row>
    <row r="181" spans="1:8">
      <c r="A181" s="2" t="s">
        <v>352</v>
      </c>
      <c r="B181" s="2" t="s">
        <v>353</v>
      </c>
      <c r="C181" s="1">
        <v>734000</v>
      </c>
      <c r="D181" s="6">
        <v>0</v>
      </c>
      <c r="E181" s="7">
        <f t="shared" si="7"/>
        <v>0</v>
      </c>
      <c r="F181" s="8"/>
      <c r="G181" s="2">
        <f t="shared" si="9"/>
        <v>0</v>
      </c>
      <c r="H181" s="2"/>
    </row>
    <row r="182" spans="1:8">
      <c r="A182" s="2" t="s">
        <v>354</v>
      </c>
      <c r="B182" s="2" t="s">
        <v>355</v>
      </c>
      <c r="C182" s="1">
        <v>429133</v>
      </c>
      <c r="D182" s="6">
        <v>0</v>
      </c>
      <c r="E182" s="7">
        <f t="shared" si="7"/>
        <v>0</v>
      </c>
      <c r="F182" s="8" t="s">
        <v>547</v>
      </c>
      <c r="G182" s="11">
        <f t="shared" si="9"/>
        <v>0</v>
      </c>
      <c r="H182" s="2"/>
    </row>
    <row r="183" spans="1:8">
      <c r="A183" s="2" t="s">
        <v>356</v>
      </c>
      <c r="B183" s="2" t="s">
        <v>357</v>
      </c>
      <c r="C183" s="1">
        <v>1920775.6070000001</v>
      </c>
      <c r="D183" s="6">
        <v>738776</v>
      </c>
      <c r="E183" s="7">
        <f t="shared" si="7"/>
        <v>0.38462379327789953</v>
      </c>
      <c r="F183" s="8"/>
      <c r="G183" s="2">
        <f t="shared" si="9"/>
        <v>1</v>
      </c>
      <c r="H183" s="2"/>
    </row>
    <row r="184" spans="1:8">
      <c r="A184" s="2" t="s">
        <v>358</v>
      </c>
      <c r="B184" s="2" t="s">
        <v>359</v>
      </c>
      <c r="C184" s="1">
        <v>1391721</v>
      </c>
      <c r="D184" s="6">
        <v>1546907</v>
      </c>
      <c r="E184" s="7">
        <f t="shared" si="7"/>
        <v>1.1115065447744197</v>
      </c>
      <c r="F184" s="8"/>
      <c r="G184" s="2">
        <f t="shared" si="9"/>
        <v>1</v>
      </c>
      <c r="H184" s="2"/>
    </row>
    <row r="185" spans="1:8">
      <c r="A185" s="2" t="s">
        <v>360</v>
      </c>
      <c r="B185" s="2" t="s">
        <v>361</v>
      </c>
      <c r="C185" s="1">
        <v>324937</v>
      </c>
      <c r="D185" s="6">
        <v>195754.47500000001</v>
      </c>
      <c r="E185" s="7">
        <f t="shared" si="7"/>
        <v>0.60243824187457873</v>
      </c>
      <c r="F185" s="8"/>
      <c r="G185" s="2">
        <f t="shared" si="9"/>
        <v>1</v>
      </c>
      <c r="H185" s="2"/>
    </row>
    <row r="186" spans="1:8">
      <c r="A186" s="2" t="s">
        <v>362</v>
      </c>
      <c r="B186" s="2" t="s">
        <v>363</v>
      </c>
      <c r="C186" s="1">
        <v>471683</v>
      </c>
      <c r="D186" s="6">
        <v>491850.141</v>
      </c>
      <c r="E186" s="7">
        <f t="shared" si="7"/>
        <v>1.0427557088129105</v>
      </c>
      <c r="F186" s="8"/>
      <c r="G186" s="2">
        <f t="shared" si="9"/>
        <v>1</v>
      </c>
      <c r="H186" s="2"/>
    </row>
    <row r="187" spans="1:8">
      <c r="A187" s="2" t="s">
        <v>364</v>
      </c>
      <c r="B187" s="2" t="s">
        <v>365</v>
      </c>
      <c r="C187" s="1">
        <v>1469920</v>
      </c>
      <c r="D187" s="6">
        <v>1327436</v>
      </c>
      <c r="E187" s="7">
        <f t="shared" si="7"/>
        <v>0.90306683356917383</v>
      </c>
      <c r="F187" s="8"/>
      <c r="G187" s="2">
        <f t="shared" si="9"/>
        <v>1</v>
      </c>
      <c r="H187" s="2"/>
    </row>
    <row r="188" spans="1:8">
      <c r="A188" s="2" t="s">
        <v>366</v>
      </c>
      <c r="B188" s="2" t="s">
        <v>367</v>
      </c>
      <c r="C188" s="1">
        <v>1621954.189</v>
      </c>
      <c r="D188" s="6">
        <v>1096330</v>
      </c>
      <c r="E188" s="7">
        <f t="shared" si="7"/>
        <v>0.67593154445128412</v>
      </c>
      <c r="F188" s="8"/>
      <c r="G188" s="2">
        <f t="shared" si="9"/>
        <v>1</v>
      </c>
      <c r="H188" s="2"/>
    </row>
    <row r="189" spans="1:8">
      <c r="A189" s="2" t="s">
        <v>368</v>
      </c>
      <c r="B189" s="2" t="s">
        <v>369</v>
      </c>
      <c r="C189" s="1">
        <v>1024000</v>
      </c>
      <c r="D189" s="6">
        <v>1198000</v>
      </c>
      <c r="E189" s="7">
        <f t="shared" si="7"/>
        <v>1.169921875</v>
      </c>
      <c r="F189" s="8"/>
      <c r="G189" s="2">
        <f t="shared" si="9"/>
        <v>1</v>
      </c>
      <c r="H189" s="2"/>
    </row>
    <row r="190" spans="1:8">
      <c r="A190" s="2" t="s">
        <v>370</v>
      </c>
      <c r="B190" s="2" t="s">
        <v>371</v>
      </c>
      <c r="C190" s="1">
        <v>1247000</v>
      </c>
      <c r="D190" s="6">
        <v>528131</v>
      </c>
      <c r="E190" s="7">
        <f t="shared" si="7"/>
        <v>0.42352125100240579</v>
      </c>
      <c r="F190" s="8"/>
      <c r="G190" s="2">
        <f t="shared" si="9"/>
        <v>1</v>
      </c>
      <c r="H190" s="2"/>
    </row>
    <row r="191" spans="1:8">
      <c r="A191" s="2" t="s">
        <v>372</v>
      </c>
      <c r="B191" s="2" t="s">
        <v>373</v>
      </c>
      <c r="C191" s="1">
        <v>802185</v>
      </c>
      <c r="D191" s="6">
        <v>548000</v>
      </c>
      <c r="E191" s="7">
        <f t="shared" si="7"/>
        <v>0.68313418974426099</v>
      </c>
      <c r="F191" s="8"/>
      <c r="G191" s="2">
        <f t="shared" si="9"/>
        <v>1</v>
      </c>
      <c r="H191" s="2"/>
    </row>
    <row r="192" spans="1:8">
      <c r="A192" s="2" t="s">
        <v>374</v>
      </c>
      <c r="B192" s="2" t="s">
        <v>375</v>
      </c>
      <c r="C192" s="1">
        <v>905440.30500000005</v>
      </c>
      <c r="D192" s="6">
        <v>448000</v>
      </c>
      <c r="E192" s="7">
        <f t="shared" si="7"/>
        <v>0.49478689818209493</v>
      </c>
      <c r="F192" s="8"/>
      <c r="G192" s="2">
        <f t="shared" si="9"/>
        <v>1</v>
      </c>
      <c r="H192" s="2"/>
    </row>
    <row r="193" spans="1:8">
      <c r="A193" s="2" t="s">
        <v>376</v>
      </c>
      <c r="B193" s="2" t="s">
        <v>377</v>
      </c>
      <c r="C193" s="1">
        <v>1124186.497</v>
      </c>
      <c r="D193" s="6">
        <v>798142</v>
      </c>
      <c r="E193" s="7">
        <f t="shared" si="7"/>
        <v>0.70997294677521827</v>
      </c>
      <c r="F193" s="8"/>
      <c r="G193" s="2">
        <f t="shared" si="9"/>
        <v>1</v>
      </c>
      <c r="H193" s="2"/>
    </row>
    <row r="194" spans="1:8">
      <c r="A194" s="2" t="s">
        <v>378</v>
      </c>
      <c r="B194" s="2" t="s">
        <v>379</v>
      </c>
      <c r="C194" s="1">
        <v>511607.91700000002</v>
      </c>
      <c r="D194" s="6">
        <v>398894</v>
      </c>
      <c r="E194" s="7">
        <f t="shared" si="7"/>
        <v>0.77968691794110756</v>
      </c>
      <c r="F194" s="8"/>
      <c r="G194" s="2">
        <f t="shared" si="9"/>
        <v>1</v>
      </c>
      <c r="H194" s="2"/>
    </row>
    <row r="195" spans="1:8">
      <c r="A195" s="2" t="s">
        <v>380</v>
      </c>
      <c r="B195" s="2" t="s">
        <v>381</v>
      </c>
      <c r="C195" s="1">
        <v>442744.20200000005</v>
      </c>
      <c r="D195" s="6">
        <v>235318</v>
      </c>
      <c r="E195" s="7">
        <f t="shared" si="7"/>
        <v>0.53149877273830448</v>
      </c>
      <c r="F195" s="8"/>
      <c r="G195" s="2">
        <f t="shared" si="9"/>
        <v>1</v>
      </c>
      <c r="H195" s="2"/>
    </row>
    <row r="196" spans="1:8">
      <c r="A196" s="2" t="s">
        <v>382</v>
      </c>
      <c r="B196" s="2" t="s">
        <v>383</v>
      </c>
      <c r="C196" s="1">
        <v>850886.88699999999</v>
      </c>
      <c r="D196" s="6">
        <v>967386.26599999995</v>
      </c>
      <c r="E196" s="7">
        <f t="shared" si="7"/>
        <v>1.1369152360670942</v>
      </c>
      <c r="F196" s="8"/>
      <c r="G196" s="2">
        <f t="shared" si="9"/>
        <v>1</v>
      </c>
      <c r="H196" s="2"/>
    </row>
    <row r="197" spans="1:8">
      <c r="A197" s="2" t="s">
        <v>384</v>
      </c>
      <c r="B197" s="2" t="s">
        <v>385</v>
      </c>
      <c r="C197" s="1">
        <v>6576819</v>
      </c>
      <c r="D197" s="6">
        <v>4095481</v>
      </c>
      <c r="E197" s="7">
        <f t="shared" ref="E197:E260" si="10">D197/C197</f>
        <v>0.62271456763520483</v>
      </c>
      <c r="F197" s="8"/>
      <c r="G197" s="2">
        <f t="shared" si="9"/>
        <v>1</v>
      </c>
      <c r="H197" s="2"/>
    </row>
    <row r="198" spans="1:8">
      <c r="A198" s="2" t="s">
        <v>386</v>
      </c>
      <c r="B198" s="2" t="s">
        <v>387</v>
      </c>
      <c r="C198" s="1">
        <v>3108788</v>
      </c>
      <c r="D198" s="6">
        <v>2991725</v>
      </c>
      <c r="E198" s="7">
        <f t="shared" si="10"/>
        <v>0.96234448923503313</v>
      </c>
      <c r="F198" s="8"/>
      <c r="G198" s="2">
        <f t="shared" si="9"/>
        <v>1</v>
      </c>
      <c r="H198" s="2"/>
    </row>
    <row r="199" spans="1:8">
      <c r="A199" s="2" t="s">
        <v>388</v>
      </c>
      <c r="B199" s="2" t="s">
        <v>389</v>
      </c>
      <c r="C199" s="1">
        <v>8882319.2320000008</v>
      </c>
      <c r="D199" s="6">
        <v>3052790.6260000002</v>
      </c>
      <c r="E199" s="7">
        <f t="shared" si="10"/>
        <v>0.34369296422063117</v>
      </c>
      <c r="F199" s="8"/>
      <c r="G199" s="2">
        <f t="shared" si="9"/>
        <v>1</v>
      </c>
      <c r="H199" s="2"/>
    </row>
    <row r="200" spans="1:8">
      <c r="A200" s="2" t="s">
        <v>390</v>
      </c>
      <c r="B200" s="2" t="s">
        <v>391</v>
      </c>
      <c r="C200" s="1">
        <v>3985000</v>
      </c>
      <c r="D200" s="6">
        <v>2422503</v>
      </c>
      <c r="E200" s="7">
        <f t="shared" si="10"/>
        <v>0.6079053952321205</v>
      </c>
      <c r="F200" s="8"/>
      <c r="G200" s="2">
        <f t="shared" si="9"/>
        <v>1</v>
      </c>
      <c r="H200" s="2"/>
    </row>
    <row r="201" spans="1:8">
      <c r="A201" s="2" t="s">
        <v>392</v>
      </c>
      <c r="B201" s="2" t="s">
        <v>393</v>
      </c>
      <c r="C201" s="1">
        <v>989000</v>
      </c>
      <c r="D201" s="6">
        <v>397647</v>
      </c>
      <c r="E201" s="7">
        <f t="shared" si="10"/>
        <v>0.40206976744186046</v>
      </c>
      <c r="F201" s="8"/>
      <c r="G201" s="2">
        <f t="shared" si="9"/>
        <v>1</v>
      </c>
      <c r="H201" s="2"/>
    </row>
    <row r="202" spans="1:8">
      <c r="A202" s="2" t="s">
        <v>394</v>
      </c>
      <c r="B202" s="2" t="s">
        <v>395</v>
      </c>
      <c r="C202" s="1">
        <v>8168379.6690000007</v>
      </c>
      <c r="D202" s="6">
        <v>2080068</v>
      </c>
      <c r="E202" s="7">
        <f t="shared" si="10"/>
        <v>0.2546487901259184</v>
      </c>
      <c r="F202" s="8"/>
      <c r="G202" s="2">
        <f t="shared" si="9"/>
        <v>0</v>
      </c>
      <c r="H202" s="2"/>
    </row>
    <row r="203" spans="1:8">
      <c r="A203" s="2" t="s">
        <v>396</v>
      </c>
      <c r="B203" s="2" t="s">
        <v>397</v>
      </c>
      <c r="C203" s="1">
        <v>276000</v>
      </c>
      <c r="D203" s="6">
        <v>279561.54100000003</v>
      </c>
      <c r="E203" s="7">
        <f t="shared" si="10"/>
        <v>1.0129041340579712</v>
      </c>
      <c r="F203" s="8"/>
      <c r="G203" s="2">
        <f t="shared" si="9"/>
        <v>1</v>
      </c>
      <c r="H203" s="2"/>
    </row>
    <row r="204" spans="1:8">
      <c r="A204" s="2" t="s">
        <v>398</v>
      </c>
      <c r="B204" s="2" t="s">
        <v>399</v>
      </c>
      <c r="C204" s="1">
        <v>1323479.817</v>
      </c>
      <c r="D204" s="6">
        <v>1381165</v>
      </c>
      <c r="E204" s="7">
        <f t="shared" si="10"/>
        <v>1.0435859937258114</v>
      </c>
      <c r="F204" s="8"/>
      <c r="G204" s="2">
        <f t="shared" si="9"/>
        <v>1</v>
      </c>
      <c r="H204" s="2"/>
    </row>
    <row r="205" spans="1:8">
      <c r="A205" s="2" t="s">
        <v>400</v>
      </c>
      <c r="B205" s="2" t="s">
        <v>401</v>
      </c>
      <c r="C205" s="1">
        <v>354850</v>
      </c>
      <c r="D205" s="6">
        <v>282756</v>
      </c>
      <c r="E205" s="7">
        <f t="shared" si="10"/>
        <v>0.79683246442158662</v>
      </c>
      <c r="F205" s="8" t="s">
        <v>545</v>
      </c>
      <c r="G205" s="11">
        <v>0</v>
      </c>
      <c r="H205" s="2"/>
    </row>
    <row r="206" spans="1:8">
      <c r="A206" s="2" t="s">
        <v>402</v>
      </c>
      <c r="B206" s="2" t="s">
        <v>403</v>
      </c>
      <c r="C206" s="1">
        <v>761000</v>
      </c>
      <c r="D206" s="6">
        <v>754000</v>
      </c>
      <c r="E206" s="7">
        <f t="shared" si="10"/>
        <v>0.99080157687253612</v>
      </c>
      <c r="F206" s="8"/>
      <c r="G206" s="2">
        <f t="shared" ref="G206:G227" si="11">IF(E206&gt;=0.3,1,0)</f>
        <v>1</v>
      </c>
      <c r="H206" s="2"/>
    </row>
    <row r="207" spans="1:8">
      <c r="A207" s="2" t="s">
        <v>404</v>
      </c>
      <c r="B207" s="2" t="s">
        <v>405</v>
      </c>
      <c r="C207" s="1">
        <v>1366000</v>
      </c>
      <c r="D207" s="6">
        <v>474301</v>
      </c>
      <c r="E207" s="7">
        <f t="shared" si="10"/>
        <v>0.34721888726207906</v>
      </c>
      <c r="F207" s="8"/>
      <c r="G207" s="2">
        <f t="shared" si="11"/>
        <v>1</v>
      </c>
      <c r="H207" s="2"/>
    </row>
    <row r="208" spans="1:8">
      <c r="A208" s="2" t="s">
        <v>406</v>
      </c>
      <c r="B208" s="2" t="s">
        <v>407</v>
      </c>
      <c r="C208" s="1">
        <v>286067.43</v>
      </c>
      <c r="D208" s="6">
        <v>136000</v>
      </c>
      <c r="E208" s="7">
        <f t="shared" si="10"/>
        <v>0.47541238791147949</v>
      </c>
      <c r="F208" s="8"/>
      <c r="G208" s="2">
        <f t="shared" si="11"/>
        <v>1</v>
      </c>
      <c r="H208" s="2"/>
    </row>
    <row r="209" spans="1:8">
      <c r="A209" s="2" t="s">
        <v>408</v>
      </c>
      <c r="B209" s="2" t="s">
        <v>409</v>
      </c>
      <c r="C209" s="1">
        <v>1825000</v>
      </c>
      <c r="D209" s="6">
        <v>921655</v>
      </c>
      <c r="E209" s="7">
        <f t="shared" si="10"/>
        <v>0.50501643835616439</v>
      </c>
      <c r="F209" s="8"/>
      <c r="G209" s="2">
        <f t="shared" si="11"/>
        <v>1</v>
      </c>
      <c r="H209" s="2"/>
    </row>
    <row r="210" spans="1:8">
      <c r="A210" s="2" t="s">
        <v>410</v>
      </c>
      <c r="B210" s="2" t="s">
        <v>411</v>
      </c>
      <c r="C210" s="1">
        <v>860780.27599999995</v>
      </c>
      <c r="D210" s="6">
        <v>419342</v>
      </c>
      <c r="E210" s="7">
        <f t="shared" si="10"/>
        <v>0.48716497309703694</v>
      </c>
      <c r="F210" s="8"/>
      <c r="G210" s="2">
        <f t="shared" si="11"/>
        <v>1</v>
      </c>
      <c r="H210" s="2"/>
    </row>
    <row r="211" spans="1:8">
      <c r="A211" s="2" t="s">
        <v>412</v>
      </c>
      <c r="B211" s="2" t="s">
        <v>413</v>
      </c>
      <c r="C211" s="1">
        <v>867520</v>
      </c>
      <c r="D211" s="6">
        <v>618929</v>
      </c>
      <c r="E211" s="7">
        <f t="shared" si="10"/>
        <v>0.71344637587606052</v>
      </c>
      <c r="F211" s="8"/>
      <c r="G211" s="2">
        <f t="shared" si="11"/>
        <v>1</v>
      </c>
      <c r="H211" s="2"/>
    </row>
    <row r="212" spans="1:8">
      <c r="A212" s="2" t="s">
        <v>414</v>
      </c>
      <c r="B212" s="2" t="s">
        <v>415</v>
      </c>
      <c r="C212" s="1">
        <v>670984</v>
      </c>
      <c r="D212" s="6">
        <v>386151</v>
      </c>
      <c r="E212" s="7">
        <f t="shared" si="10"/>
        <v>0.57549956481823705</v>
      </c>
      <c r="F212" s="8"/>
      <c r="G212" s="2">
        <f t="shared" si="11"/>
        <v>1</v>
      </c>
      <c r="H212" s="2"/>
    </row>
    <row r="213" spans="1:8">
      <c r="A213" s="2" t="s">
        <v>416</v>
      </c>
      <c r="B213" s="2" t="s">
        <v>417</v>
      </c>
      <c r="C213" s="1">
        <v>1328428.8999999999</v>
      </c>
      <c r="D213" s="6">
        <v>803903</v>
      </c>
      <c r="E213" s="7">
        <f t="shared" si="10"/>
        <v>0.60515320014492313</v>
      </c>
      <c r="F213" s="8"/>
      <c r="G213" s="2">
        <f t="shared" si="11"/>
        <v>1</v>
      </c>
      <c r="H213" s="2"/>
    </row>
    <row r="214" spans="1:8">
      <c r="A214" s="2" t="s">
        <v>418</v>
      </c>
      <c r="B214" s="2" t="s">
        <v>419</v>
      </c>
      <c r="C214" s="1">
        <v>573000</v>
      </c>
      <c r="D214" s="6">
        <v>30234.484</v>
      </c>
      <c r="E214" s="7">
        <f t="shared" si="10"/>
        <v>5.2765242582897033E-2</v>
      </c>
      <c r="F214" s="8"/>
      <c r="G214" s="2">
        <f t="shared" si="11"/>
        <v>0</v>
      </c>
      <c r="H214" s="2"/>
    </row>
    <row r="215" spans="1:8">
      <c r="A215" s="2" t="s">
        <v>420</v>
      </c>
      <c r="B215" s="2" t="s">
        <v>421</v>
      </c>
      <c r="C215" s="1">
        <v>423000</v>
      </c>
      <c r="D215" s="6">
        <v>677000</v>
      </c>
      <c r="E215" s="7">
        <f t="shared" si="10"/>
        <v>1.6004728132387707</v>
      </c>
      <c r="F215" s="8"/>
      <c r="G215" s="2">
        <f t="shared" si="11"/>
        <v>1</v>
      </c>
      <c r="H215" s="2"/>
    </row>
    <row r="216" spans="1:8">
      <c r="A216" s="2" t="s">
        <v>422</v>
      </c>
      <c r="B216" s="2" t="s">
        <v>423</v>
      </c>
      <c r="C216" s="1">
        <v>496000</v>
      </c>
      <c r="D216" s="6">
        <v>252600</v>
      </c>
      <c r="E216" s="7">
        <f t="shared" si="10"/>
        <v>0.5092741935483871</v>
      </c>
      <c r="F216" s="8"/>
      <c r="G216" s="2">
        <f t="shared" si="11"/>
        <v>1</v>
      </c>
      <c r="H216" s="2"/>
    </row>
    <row r="217" spans="1:8">
      <c r="A217" s="2" t="s">
        <v>424</v>
      </c>
      <c r="B217" s="2" t="s">
        <v>425</v>
      </c>
      <c r="C217" s="1">
        <v>1254000</v>
      </c>
      <c r="D217" s="6">
        <v>671000</v>
      </c>
      <c r="E217" s="7">
        <f t="shared" si="10"/>
        <v>0.53508771929824561</v>
      </c>
      <c r="F217" s="8"/>
      <c r="G217" s="2">
        <f t="shared" si="11"/>
        <v>1</v>
      </c>
      <c r="H217" s="2"/>
    </row>
    <row r="218" spans="1:8">
      <c r="A218" s="2" t="s">
        <v>426</v>
      </c>
      <c r="B218" s="2" t="s">
        <v>427</v>
      </c>
      <c r="C218" s="1">
        <v>424000</v>
      </c>
      <c r="D218" s="6">
        <v>251789</v>
      </c>
      <c r="E218" s="7">
        <f t="shared" si="10"/>
        <v>0.59384198113207542</v>
      </c>
      <c r="F218" s="8"/>
      <c r="G218" s="2">
        <f t="shared" si="11"/>
        <v>1</v>
      </c>
      <c r="H218" s="2"/>
    </row>
    <row r="219" spans="1:8">
      <c r="A219" s="2" t="s">
        <v>428</v>
      </c>
      <c r="B219" s="2" t="s">
        <v>429</v>
      </c>
      <c r="C219" s="1">
        <v>389000</v>
      </c>
      <c r="D219" s="6">
        <v>369349.74699999997</v>
      </c>
      <c r="E219" s="7">
        <f t="shared" si="10"/>
        <v>0.94948521079691506</v>
      </c>
      <c r="F219" s="8"/>
      <c r="G219" s="2">
        <f t="shared" si="11"/>
        <v>1</v>
      </c>
      <c r="H219" s="2"/>
    </row>
    <row r="220" spans="1:8">
      <c r="A220" s="2" t="s">
        <v>430</v>
      </c>
      <c r="B220" s="2" t="s">
        <v>431</v>
      </c>
      <c r="C220" s="1">
        <v>189000</v>
      </c>
      <c r="D220" s="6">
        <v>125000</v>
      </c>
      <c r="E220" s="7">
        <f t="shared" si="10"/>
        <v>0.66137566137566139</v>
      </c>
      <c r="F220" s="8"/>
      <c r="G220" s="2">
        <f t="shared" si="11"/>
        <v>1</v>
      </c>
      <c r="H220" s="2"/>
    </row>
    <row r="221" spans="1:8">
      <c r="A221" s="2" t="s">
        <v>432</v>
      </c>
      <c r="B221" s="2" t="s">
        <v>433</v>
      </c>
      <c r="C221" s="1">
        <v>957763</v>
      </c>
      <c r="D221" s="6">
        <v>634739</v>
      </c>
      <c r="E221" s="7">
        <f t="shared" si="10"/>
        <v>0.66273075907087664</v>
      </c>
      <c r="F221" s="8"/>
      <c r="G221" s="2">
        <f t="shared" si="11"/>
        <v>1</v>
      </c>
      <c r="H221" s="2"/>
    </row>
    <row r="222" spans="1:8">
      <c r="A222" s="2" t="s">
        <v>434</v>
      </c>
      <c r="B222" s="2" t="s">
        <v>435</v>
      </c>
      <c r="C222" s="1">
        <v>533439</v>
      </c>
      <c r="D222" s="6">
        <v>429569</v>
      </c>
      <c r="E222" s="7">
        <f t="shared" si="10"/>
        <v>0.80528232843867809</v>
      </c>
      <c r="F222" s="8"/>
      <c r="G222" s="2">
        <f t="shared" si="11"/>
        <v>1</v>
      </c>
      <c r="H222" s="2"/>
    </row>
    <row r="223" spans="1:8">
      <c r="A223" s="2" t="s">
        <v>436</v>
      </c>
      <c r="B223" s="2" t="s">
        <v>437</v>
      </c>
      <c r="C223" s="1">
        <v>708976.34499999997</v>
      </c>
      <c r="D223" s="6">
        <v>580489</v>
      </c>
      <c r="E223" s="7">
        <f t="shared" si="10"/>
        <v>0.81877061779825677</v>
      </c>
      <c r="F223" s="8"/>
      <c r="G223" s="2">
        <f t="shared" si="11"/>
        <v>1</v>
      </c>
      <c r="H223" s="2"/>
    </row>
    <row r="224" spans="1:8">
      <c r="A224" s="2" t="s">
        <v>438</v>
      </c>
      <c r="B224" s="2" t="s">
        <v>439</v>
      </c>
      <c r="C224" s="1">
        <v>248000</v>
      </c>
      <c r="D224" s="6">
        <v>141931</v>
      </c>
      <c r="E224" s="7">
        <f t="shared" si="10"/>
        <v>0.57230241935483872</v>
      </c>
      <c r="F224" s="8"/>
      <c r="G224" s="2">
        <f t="shared" si="11"/>
        <v>1</v>
      </c>
      <c r="H224" s="2"/>
    </row>
    <row r="225" spans="1:8">
      <c r="A225" s="2" t="s">
        <v>440</v>
      </c>
      <c r="B225" s="2" t="s">
        <v>441</v>
      </c>
      <c r="C225" s="1">
        <v>304000</v>
      </c>
      <c r="D225" s="6">
        <v>21051</v>
      </c>
      <c r="E225" s="7">
        <f t="shared" si="10"/>
        <v>6.9246710526315786E-2</v>
      </c>
      <c r="F225" s="8"/>
      <c r="G225" s="2">
        <f t="shared" si="11"/>
        <v>0</v>
      </c>
      <c r="H225" s="2"/>
    </row>
    <row r="226" spans="1:8">
      <c r="A226" s="2" t="s">
        <v>442</v>
      </c>
      <c r="B226" s="2" t="s">
        <v>443</v>
      </c>
      <c r="C226" s="1">
        <v>1591018</v>
      </c>
      <c r="D226" s="6">
        <v>1668231</v>
      </c>
      <c r="E226" s="7">
        <f t="shared" si="10"/>
        <v>1.0485305634505706</v>
      </c>
      <c r="F226" s="8"/>
      <c r="G226" s="2">
        <f t="shared" si="11"/>
        <v>1</v>
      </c>
      <c r="H226" s="2"/>
    </row>
    <row r="227" spans="1:8">
      <c r="A227" s="2" t="s">
        <v>444</v>
      </c>
      <c r="B227" s="2" t="s">
        <v>445</v>
      </c>
      <c r="C227" s="1">
        <v>733000</v>
      </c>
      <c r="D227" s="6">
        <v>330000</v>
      </c>
      <c r="E227" s="7">
        <f t="shared" si="10"/>
        <v>0.45020463847203274</v>
      </c>
      <c r="F227" s="8"/>
      <c r="G227" s="2">
        <f t="shared" si="11"/>
        <v>1</v>
      </c>
      <c r="H227" s="2"/>
    </row>
    <row r="228" spans="1:8">
      <c r="A228" s="2" t="s">
        <v>446</v>
      </c>
      <c r="B228" s="2" t="s">
        <v>447</v>
      </c>
      <c r="C228" s="1">
        <v>24440376</v>
      </c>
      <c r="D228" s="6">
        <v>11707823</v>
      </c>
      <c r="E228" s="7">
        <f t="shared" si="10"/>
        <v>0.4790361244851552</v>
      </c>
      <c r="F228" s="8" t="s">
        <v>549</v>
      </c>
      <c r="G228" s="11">
        <v>0</v>
      </c>
      <c r="H228" s="2"/>
    </row>
    <row r="229" spans="1:8">
      <c r="A229" s="2" t="s">
        <v>448</v>
      </c>
      <c r="B229" s="2" t="s">
        <v>449</v>
      </c>
      <c r="C229" s="1">
        <v>5265226</v>
      </c>
      <c r="D229" s="6">
        <v>4361343</v>
      </c>
      <c r="E229" s="7">
        <f t="shared" si="10"/>
        <v>0.82832968613313085</v>
      </c>
      <c r="F229" s="8"/>
      <c r="G229" s="2">
        <f t="shared" ref="G229:G276" si="12">IF(E229&gt;=0.3,1,0)</f>
        <v>1</v>
      </c>
      <c r="H229" s="2"/>
    </row>
    <row r="230" spans="1:8">
      <c r="A230" s="2" t="s">
        <v>450</v>
      </c>
      <c r="B230" s="2" t="s">
        <v>451</v>
      </c>
      <c r="C230" s="1">
        <v>4204000</v>
      </c>
      <c r="D230" s="6">
        <v>527353</v>
      </c>
      <c r="E230" s="7">
        <f t="shared" si="10"/>
        <v>0.1254407706945766</v>
      </c>
      <c r="F230" s="8"/>
      <c r="G230" s="2">
        <f t="shared" si="12"/>
        <v>0</v>
      </c>
      <c r="H230" s="2"/>
    </row>
    <row r="231" spans="1:8">
      <c r="A231" s="2" t="s">
        <v>452</v>
      </c>
      <c r="B231" s="2" t="s">
        <v>453</v>
      </c>
      <c r="C231" s="1">
        <v>2353000</v>
      </c>
      <c r="D231" s="6">
        <v>2185000</v>
      </c>
      <c r="E231" s="7">
        <f t="shared" si="10"/>
        <v>0.92860178495537615</v>
      </c>
      <c r="F231" s="8"/>
      <c r="G231" s="2">
        <f t="shared" si="12"/>
        <v>1</v>
      </c>
      <c r="H231" s="2"/>
    </row>
    <row r="232" spans="1:8">
      <c r="A232" s="2" t="s">
        <v>454</v>
      </c>
      <c r="B232" s="2" t="s">
        <v>455</v>
      </c>
      <c r="C232" s="1">
        <v>2247900</v>
      </c>
      <c r="D232" s="6">
        <v>1833349</v>
      </c>
      <c r="E232" s="7">
        <f t="shared" si="10"/>
        <v>0.81558298856710709</v>
      </c>
      <c r="F232" s="8"/>
      <c r="G232" s="2">
        <f t="shared" si="12"/>
        <v>1</v>
      </c>
      <c r="H232" s="2"/>
    </row>
    <row r="233" spans="1:8">
      <c r="A233" s="2" t="s">
        <v>456</v>
      </c>
      <c r="B233" s="2" t="s">
        <v>457</v>
      </c>
      <c r="C233" s="1">
        <v>1551000</v>
      </c>
      <c r="D233" s="6">
        <v>1485353.9909999999</v>
      </c>
      <c r="E233" s="7">
        <f t="shared" si="10"/>
        <v>0.95767504255319147</v>
      </c>
      <c r="F233" s="8"/>
      <c r="G233" s="2">
        <f t="shared" si="12"/>
        <v>1</v>
      </c>
      <c r="H233" s="2"/>
    </row>
    <row r="234" spans="1:8">
      <c r="A234" s="2" t="s">
        <v>458</v>
      </c>
      <c r="B234" s="2" t="s">
        <v>459</v>
      </c>
      <c r="C234" s="1">
        <v>5622657</v>
      </c>
      <c r="D234" s="6">
        <v>4910781</v>
      </c>
      <c r="E234" s="7">
        <f t="shared" si="10"/>
        <v>0.87339153001863712</v>
      </c>
      <c r="F234" s="8"/>
      <c r="G234" s="2">
        <f t="shared" si="12"/>
        <v>1</v>
      </c>
      <c r="H234" s="2"/>
    </row>
    <row r="235" spans="1:8">
      <c r="A235" s="2" t="s">
        <v>460</v>
      </c>
      <c r="B235" s="2" t="s">
        <v>461</v>
      </c>
      <c r="C235" s="1">
        <v>1394876</v>
      </c>
      <c r="D235" s="6">
        <v>738299</v>
      </c>
      <c r="E235" s="7">
        <f t="shared" si="10"/>
        <v>0.52929364330592832</v>
      </c>
      <c r="F235" s="8"/>
      <c r="G235" s="2">
        <f t="shared" si="12"/>
        <v>1</v>
      </c>
      <c r="H235" s="2"/>
    </row>
    <row r="236" spans="1:8">
      <c r="A236" s="2" t="s">
        <v>462</v>
      </c>
      <c r="B236" s="2" t="s">
        <v>463</v>
      </c>
      <c r="C236" s="1">
        <v>388355</v>
      </c>
      <c r="D236" s="6">
        <v>23599</v>
      </c>
      <c r="E236" s="7">
        <f t="shared" si="10"/>
        <v>6.0766566672245753E-2</v>
      </c>
      <c r="F236" s="8"/>
      <c r="G236" s="2">
        <f t="shared" si="12"/>
        <v>0</v>
      </c>
      <c r="H236" s="2"/>
    </row>
    <row r="237" spans="1:8">
      <c r="A237" s="2" t="s">
        <v>464</v>
      </c>
      <c r="B237" s="2" t="s">
        <v>465</v>
      </c>
      <c r="C237" s="1">
        <v>654000</v>
      </c>
      <c r="D237" s="6">
        <v>505204</v>
      </c>
      <c r="E237" s="7">
        <f t="shared" si="10"/>
        <v>0.77248318042813457</v>
      </c>
      <c r="F237" s="8"/>
      <c r="G237" s="2">
        <f t="shared" si="12"/>
        <v>1</v>
      </c>
      <c r="H237" s="2"/>
    </row>
    <row r="238" spans="1:8">
      <c r="A238" s="2" t="s">
        <v>466</v>
      </c>
      <c r="B238" s="2" t="s">
        <v>467</v>
      </c>
      <c r="C238" s="1">
        <v>666000</v>
      </c>
      <c r="D238" s="6">
        <v>476870.51899999997</v>
      </c>
      <c r="E238" s="7">
        <f t="shared" si="10"/>
        <v>0.71602180030030027</v>
      </c>
      <c r="F238" s="8"/>
      <c r="G238" s="2">
        <f t="shared" si="12"/>
        <v>1</v>
      </c>
      <c r="H238" s="2"/>
    </row>
    <row r="239" spans="1:8">
      <c r="A239" s="2" t="s">
        <v>468</v>
      </c>
      <c r="B239" s="2" t="s">
        <v>469</v>
      </c>
      <c r="C239" s="1">
        <v>1600539</v>
      </c>
      <c r="D239" s="6">
        <v>1225820</v>
      </c>
      <c r="E239" s="7">
        <f t="shared" si="10"/>
        <v>0.76587949434534242</v>
      </c>
      <c r="F239" s="8"/>
      <c r="G239" s="2">
        <f t="shared" si="12"/>
        <v>1</v>
      </c>
      <c r="H239" s="2"/>
    </row>
    <row r="240" spans="1:8">
      <c r="A240" s="2" t="s">
        <v>470</v>
      </c>
      <c r="B240" s="2" t="s">
        <v>471</v>
      </c>
      <c r="C240" s="1">
        <v>1489131.2140000002</v>
      </c>
      <c r="D240" s="6">
        <v>1030000</v>
      </c>
      <c r="E240" s="7">
        <f t="shared" si="10"/>
        <v>0.69167847018214468</v>
      </c>
      <c r="F240" s="8"/>
      <c r="G240" s="2">
        <f t="shared" si="12"/>
        <v>1</v>
      </c>
      <c r="H240" s="2"/>
    </row>
    <row r="241" spans="1:8" ht="12" customHeight="1">
      <c r="A241" s="2" t="s">
        <v>472</v>
      </c>
      <c r="B241" s="2" t="s">
        <v>191</v>
      </c>
      <c r="C241" s="1">
        <v>457000</v>
      </c>
      <c r="D241" s="6">
        <v>0</v>
      </c>
      <c r="E241" s="7">
        <f t="shared" si="10"/>
        <v>0</v>
      </c>
      <c r="F241" s="8"/>
      <c r="G241" s="2">
        <f t="shared" si="12"/>
        <v>0</v>
      </c>
      <c r="H241" s="2"/>
    </row>
    <row r="242" spans="1:8">
      <c r="A242" s="2" t="s">
        <v>473</v>
      </c>
      <c r="B242" s="2" t="s">
        <v>474</v>
      </c>
      <c r="C242" s="1">
        <v>946000</v>
      </c>
      <c r="D242" s="6">
        <v>1035988</v>
      </c>
      <c r="E242" s="7">
        <f t="shared" si="10"/>
        <v>1.095124735729387</v>
      </c>
      <c r="F242" s="8"/>
      <c r="G242" s="2">
        <f t="shared" si="12"/>
        <v>1</v>
      </c>
      <c r="H242" s="2"/>
    </row>
    <row r="243" spans="1:8">
      <c r="A243" s="2" t="s">
        <v>475</v>
      </c>
      <c r="B243" s="2" t="s">
        <v>476</v>
      </c>
      <c r="C243" s="1">
        <v>769000</v>
      </c>
      <c r="D243" s="6">
        <v>584186</v>
      </c>
      <c r="E243" s="7">
        <f t="shared" si="10"/>
        <v>0.75966970091027308</v>
      </c>
      <c r="F243" s="8"/>
      <c r="G243" s="2">
        <f t="shared" si="12"/>
        <v>1</v>
      </c>
      <c r="H243" s="2"/>
    </row>
    <row r="244" spans="1:8">
      <c r="A244" s="2" t="s">
        <v>477</v>
      </c>
      <c r="B244" s="2" t="s">
        <v>478</v>
      </c>
      <c r="C244" s="1">
        <v>6114000</v>
      </c>
      <c r="D244" s="6">
        <v>2786395</v>
      </c>
      <c r="E244" s="7">
        <f t="shared" si="10"/>
        <v>0.45574010467778869</v>
      </c>
      <c r="F244" s="8"/>
      <c r="G244" s="2">
        <f t="shared" si="12"/>
        <v>1</v>
      </c>
      <c r="H244" s="2"/>
    </row>
    <row r="245" spans="1:8">
      <c r="A245" s="2" t="s">
        <v>479</v>
      </c>
      <c r="B245" s="2" t="s">
        <v>480</v>
      </c>
      <c r="C245" s="1">
        <v>1420000</v>
      </c>
      <c r="D245" s="6">
        <v>367517</v>
      </c>
      <c r="E245" s="7">
        <f t="shared" si="10"/>
        <v>0.25881478873239439</v>
      </c>
      <c r="F245" s="8"/>
      <c r="G245" s="2">
        <f t="shared" si="12"/>
        <v>0</v>
      </c>
      <c r="H245" s="2"/>
    </row>
    <row r="246" spans="1:8">
      <c r="A246" s="2" t="s">
        <v>481</v>
      </c>
      <c r="B246" s="2" t="s">
        <v>482</v>
      </c>
      <c r="C246" s="1">
        <v>4016000</v>
      </c>
      <c r="D246" s="6">
        <v>3480452</v>
      </c>
      <c r="E246" s="7">
        <f t="shared" si="10"/>
        <v>0.86664641434262946</v>
      </c>
      <c r="F246" s="8"/>
      <c r="G246" s="2">
        <f t="shared" si="12"/>
        <v>1</v>
      </c>
      <c r="H246" s="2"/>
    </row>
    <row r="247" spans="1:8">
      <c r="A247" s="2" t="s">
        <v>483</v>
      </c>
      <c r="B247" s="2" t="s">
        <v>484</v>
      </c>
      <c r="C247" s="1">
        <v>2836796</v>
      </c>
      <c r="D247" s="6">
        <v>2358746</v>
      </c>
      <c r="E247" s="7">
        <f t="shared" si="10"/>
        <v>0.83148241889793983</v>
      </c>
      <c r="F247" s="8"/>
      <c r="G247" s="2">
        <f t="shared" si="12"/>
        <v>1</v>
      </c>
      <c r="H247" s="2"/>
    </row>
    <row r="248" spans="1:8">
      <c r="A248" s="2" t="s">
        <v>485</v>
      </c>
      <c r="B248" s="2" t="s">
        <v>486</v>
      </c>
      <c r="C248" s="1">
        <v>5603000</v>
      </c>
      <c r="D248" s="6">
        <v>3334822</v>
      </c>
      <c r="E248" s="7">
        <f t="shared" si="10"/>
        <v>0.59518507942173837</v>
      </c>
      <c r="F248" s="8"/>
      <c r="G248" s="2">
        <f t="shared" si="12"/>
        <v>1</v>
      </c>
      <c r="H248" s="2"/>
    </row>
    <row r="249" spans="1:8">
      <c r="A249" s="2" t="s">
        <v>487</v>
      </c>
      <c r="B249" s="2" t="s">
        <v>488</v>
      </c>
      <c r="C249" s="1">
        <v>3714322</v>
      </c>
      <c r="D249" s="6">
        <v>3197797</v>
      </c>
      <c r="E249" s="7">
        <f t="shared" si="10"/>
        <v>0.86093693546224592</v>
      </c>
      <c r="F249" s="8"/>
      <c r="G249" s="2">
        <f t="shared" si="12"/>
        <v>1</v>
      </c>
      <c r="H249" s="2"/>
    </row>
    <row r="250" spans="1:8">
      <c r="A250" s="2" t="s">
        <v>489</v>
      </c>
      <c r="B250" s="2" t="s">
        <v>490</v>
      </c>
      <c r="C250" s="1">
        <v>10123000</v>
      </c>
      <c r="D250" s="6">
        <v>4988567</v>
      </c>
      <c r="E250" s="7">
        <f t="shared" si="10"/>
        <v>0.49279531759359874</v>
      </c>
      <c r="F250" s="8"/>
      <c r="G250" s="2">
        <f t="shared" si="12"/>
        <v>1</v>
      </c>
      <c r="H250" s="2"/>
    </row>
    <row r="251" spans="1:8">
      <c r="A251" s="2" t="s">
        <v>491</v>
      </c>
      <c r="B251" s="2" t="s">
        <v>492</v>
      </c>
      <c r="C251" s="1">
        <v>4200549</v>
      </c>
      <c r="D251" s="6">
        <v>1841363</v>
      </c>
      <c r="E251" s="7">
        <f t="shared" si="10"/>
        <v>0.43836246166870091</v>
      </c>
      <c r="F251" s="8"/>
      <c r="G251" s="2">
        <f t="shared" si="12"/>
        <v>1</v>
      </c>
      <c r="H251" s="2"/>
    </row>
    <row r="252" spans="1:8">
      <c r="A252" s="2" t="s">
        <v>493</v>
      </c>
      <c r="B252" s="2" t="s">
        <v>494</v>
      </c>
      <c r="C252" s="1">
        <v>5026921</v>
      </c>
      <c r="D252" s="6">
        <v>2014959</v>
      </c>
      <c r="E252" s="7">
        <f t="shared" si="10"/>
        <v>0.40083363156094953</v>
      </c>
      <c r="F252" s="8"/>
      <c r="G252" s="2">
        <f t="shared" si="12"/>
        <v>1</v>
      </c>
      <c r="H252" s="2"/>
    </row>
    <row r="253" spans="1:8">
      <c r="A253" s="2" t="s">
        <v>495</v>
      </c>
      <c r="B253" s="2" t="s">
        <v>496</v>
      </c>
      <c r="C253" s="1">
        <v>1734000</v>
      </c>
      <c r="D253" s="6">
        <v>1177624</v>
      </c>
      <c r="E253" s="7">
        <f t="shared" si="10"/>
        <v>0.67913725490196075</v>
      </c>
      <c r="F253" s="8"/>
      <c r="G253" s="2">
        <f t="shared" si="12"/>
        <v>1</v>
      </c>
      <c r="H253" s="2"/>
    </row>
    <row r="254" spans="1:8">
      <c r="A254" s="2" t="s">
        <v>497</v>
      </c>
      <c r="B254" s="2" t="s">
        <v>498</v>
      </c>
      <c r="C254" s="1">
        <v>1471000</v>
      </c>
      <c r="D254" s="6">
        <v>745062</v>
      </c>
      <c r="E254" s="7">
        <f t="shared" si="10"/>
        <v>0.50650033990482668</v>
      </c>
      <c r="F254" s="8"/>
      <c r="G254" s="2">
        <f t="shared" si="12"/>
        <v>1</v>
      </c>
      <c r="H254" s="2"/>
    </row>
    <row r="255" spans="1:8">
      <c r="A255" s="2" t="s">
        <v>499</v>
      </c>
      <c r="B255" s="2" t="s">
        <v>500</v>
      </c>
      <c r="C255" s="1">
        <v>921011.94900000002</v>
      </c>
      <c r="D255" s="6">
        <v>514239</v>
      </c>
      <c r="E255" s="7">
        <f t="shared" si="10"/>
        <v>0.55834129031479052</v>
      </c>
      <c r="F255" s="8"/>
      <c r="G255" s="2">
        <f t="shared" si="12"/>
        <v>1</v>
      </c>
      <c r="H255" s="2"/>
    </row>
    <row r="256" spans="1:8">
      <c r="A256" s="2" t="s">
        <v>501</v>
      </c>
      <c r="B256" s="2" t="s">
        <v>502</v>
      </c>
      <c r="C256" s="1">
        <v>1469373</v>
      </c>
      <c r="D256" s="6">
        <v>1311848</v>
      </c>
      <c r="E256" s="7">
        <f t="shared" si="10"/>
        <v>0.89279440958830736</v>
      </c>
      <c r="F256" s="8"/>
      <c r="G256" s="2">
        <f t="shared" si="12"/>
        <v>1</v>
      </c>
      <c r="H256" s="2"/>
    </row>
    <row r="257" spans="1:8">
      <c r="A257" s="2" t="s">
        <v>503</v>
      </c>
      <c r="B257" s="2" t="s">
        <v>504</v>
      </c>
      <c r="C257" s="1">
        <v>1522523</v>
      </c>
      <c r="D257" s="6">
        <v>1133927</v>
      </c>
      <c r="E257" s="7">
        <f t="shared" si="10"/>
        <v>0.7447683877353577</v>
      </c>
      <c r="F257" s="8"/>
      <c r="G257" s="2">
        <f t="shared" si="12"/>
        <v>1</v>
      </c>
      <c r="H257" s="2"/>
    </row>
    <row r="258" spans="1:8">
      <c r="A258" s="2" t="s">
        <v>505</v>
      </c>
      <c r="B258" s="2" t="s">
        <v>506</v>
      </c>
      <c r="C258" s="1">
        <v>916045</v>
      </c>
      <c r="D258" s="6">
        <v>184397</v>
      </c>
      <c r="E258" s="7">
        <f t="shared" si="10"/>
        <v>0.20129687952011091</v>
      </c>
      <c r="F258" s="8"/>
      <c r="G258" s="2">
        <f t="shared" si="12"/>
        <v>0</v>
      </c>
      <c r="H258" s="2"/>
    </row>
    <row r="259" spans="1:8">
      <c r="A259" s="2" t="s">
        <v>507</v>
      </c>
      <c r="B259" s="2" t="s">
        <v>508</v>
      </c>
      <c r="C259" s="1">
        <v>1977570</v>
      </c>
      <c r="D259" s="6">
        <v>1660157</v>
      </c>
      <c r="E259" s="7">
        <f t="shared" si="10"/>
        <v>0.83949341869061522</v>
      </c>
      <c r="F259" s="8"/>
      <c r="G259" s="2">
        <f t="shared" si="12"/>
        <v>1</v>
      </c>
      <c r="H259" s="2"/>
    </row>
    <row r="260" spans="1:8">
      <c r="A260" s="2" t="s">
        <v>509</v>
      </c>
      <c r="B260" s="2" t="s">
        <v>510</v>
      </c>
      <c r="C260" s="1">
        <v>641430.53300000005</v>
      </c>
      <c r="D260" s="6">
        <v>593451</v>
      </c>
      <c r="E260" s="7">
        <f t="shared" si="10"/>
        <v>0.925199175075752</v>
      </c>
      <c r="F260" s="8"/>
      <c r="G260" s="2">
        <f t="shared" si="12"/>
        <v>1</v>
      </c>
      <c r="H260" s="2"/>
    </row>
    <row r="261" spans="1:8">
      <c r="A261" s="2" t="s">
        <v>511</v>
      </c>
      <c r="B261" s="2" t="s">
        <v>512</v>
      </c>
      <c r="C261" s="1">
        <v>416481</v>
      </c>
      <c r="D261" s="6">
        <v>219257</v>
      </c>
      <c r="E261" s="7">
        <f t="shared" ref="E261:E276" si="13">D261/C261</f>
        <v>0.52645138673793046</v>
      </c>
      <c r="F261" s="8"/>
      <c r="G261" s="2">
        <f t="shared" si="12"/>
        <v>1</v>
      </c>
      <c r="H261" s="2"/>
    </row>
    <row r="262" spans="1:8">
      <c r="A262" s="2" t="s">
        <v>513</v>
      </c>
      <c r="B262" s="2" t="s">
        <v>514</v>
      </c>
      <c r="C262" s="1">
        <v>777000</v>
      </c>
      <c r="D262" s="6">
        <v>236700</v>
      </c>
      <c r="E262" s="7">
        <f t="shared" si="13"/>
        <v>0.30463320463320465</v>
      </c>
      <c r="F262" s="8"/>
      <c r="G262" s="2">
        <f t="shared" si="12"/>
        <v>1</v>
      </c>
      <c r="H262" s="2"/>
    </row>
    <row r="263" spans="1:8">
      <c r="A263" s="2" t="s">
        <v>515</v>
      </c>
      <c r="B263" s="2" t="s">
        <v>516</v>
      </c>
      <c r="C263" s="1">
        <v>1329357</v>
      </c>
      <c r="D263" s="6">
        <v>845628</v>
      </c>
      <c r="E263" s="7">
        <f t="shared" si="13"/>
        <v>0.63611806309366103</v>
      </c>
      <c r="F263" s="8"/>
      <c r="G263" s="2">
        <f t="shared" si="12"/>
        <v>1</v>
      </c>
      <c r="H263" s="2"/>
    </row>
    <row r="264" spans="1:8">
      <c r="A264" s="2" t="s">
        <v>517</v>
      </c>
      <c r="B264" s="2" t="s">
        <v>518</v>
      </c>
      <c r="C264" s="1">
        <v>91000</v>
      </c>
      <c r="D264" s="6">
        <v>395391</v>
      </c>
      <c r="E264" s="7">
        <f t="shared" si="13"/>
        <v>4.344956043956044</v>
      </c>
      <c r="F264" s="8"/>
      <c r="G264" s="2">
        <f t="shared" si="12"/>
        <v>1</v>
      </c>
      <c r="H264" s="2"/>
    </row>
    <row r="265" spans="1:8">
      <c r="A265" s="2" t="s">
        <v>519</v>
      </c>
      <c r="B265" s="2" t="s">
        <v>520</v>
      </c>
      <c r="C265" s="1">
        <v>632681</v>
      </c>
      <c r="D265" s="6">
        <v>0</v>
      </c>
      <c r="E265" s="7">
        <f t="shared" si="13"/>
        <v>0</v>
      </c>
      <c r="F265" s="8"/>
      <c r="G265" s="11">
        <f t="shared" si="12"/>
        <v>0</v>
      </c>
      <c r="H265" s="2"/>
    </row>
    <row r="266" spans="1:8">
      <c r="A266" s="2" t="s">
        <v>521</v>
      </c>
      <c r="B266" s="2" t="s">
        <v>522</v>
      </c>
      <c r="C266" s="1">
        <v>650299.64500000002</v>
      </c>
      <c r="D266" s="6">
        <v>437453</v>
      </c>
      <c r="E266" s="7">
        <f t="shared" si="13"/>
        <v>0.67269450839082034</v>
      </c>
      <c r="F266" s="8"/>
      <c r="G266" s="2">
        <f t="shared" si="12"/>
        <v>1</v>
      </c>
      <c r="H266" s="2"/>
    </row>
    <row r="267" spans="1:8">
      <c r="A267" s="2" t="s">
        <v>523</v>
      </c>
      <c r="B267" s="2" t="s">
        <v>524</v>
      </c>
      <c r="C267" s="1">
        <v>265000</v>
      </c>
      <c r="D267" s="6">
        <v>320273</v>
      </c>
      <c r="E267" s="7">
        <f t="shared" si="13"/>
        <v>1.2085773584905661</v>
      </c>
      <c r="F267" s="8"/>
      <c r="G267" s="2">
        <f t="shared" si="12"/>
        <v>1</v>
      </c>
      <c r="H267" s="2"/>
    </row>
    <row r="268" spans="1:8">
      <c r="A268" s="2" t="s">
        <v>525</v>
      </c>
      <c r="B268" s="2" t="s">
        <v>526</v>
      </c>
      <c r="C268" s="1">
        <v>2089080</v>
      </c>
      <c r="D268" s="6">
        <v>587302</v>
      </c>
      <c r="E268" s="7">
        <f t="shared" si="13"/>
        <v>0.28112949240814139</v>
      </c>
      <c r="F268" s="8"/>
      <c r="G268" s="2">
        <f t="shared" si="12"/>
        <v>0</v>
      </c>
      <c r="H268" s="2"/>
    </row>
    <row r="269" spans="1:8">
      <c r="A269" s="2" t="s">
        <v>527</v>
      </c>
      <c r="B269" s="2" t="s">
        <v>528</v>
      </c>
      <c r="C269" s="1">
        <v>1286000</v>
      </c>
      <c r="D269" s="6">
        <v>604756.30000000005</v>
      </c>
      <c r="E269" s="7">
        <f t="shared" si="13"/>
        <v>0.47026150855365478</v>
      </c>
      <c r="F269" s="8"/>
      <c r="G269" s="2">
        <f t="shared" si="12"/>
        <v>1</v>
      </c>
      <c r="H269" s="2"/>
    </row>
    <row r="270" spans="1:8">
      <c r="A270" s="2" t="s">
        <v>529</v>
      </c>
      <c r="B270" s="2" t="s">
        <v>530</v>
      </c>
      <c r="C270" s="1">
        <v>1190000</v>
      </c>
      <c r="D270" s="6">
        <v>837300</v>
      </c>
      <c r="E270" s="7">
        <f t="shared" si="13"/>
        <v>0.70361344537815129</v>
      </c>
      <c r="F270" s="8"/>
      <c r="G270" s="2">
        <f t="shared" si="12"/>
        <v>1</v>
      </c>
      <c r="H270" s="2"/>
    </row>
    <row r="271" spans="1:8">
      <c r="A271" s="2" t="s">
        <v>531</v>
      </c>
      <c r="B271" s="2" t="s">
        <v>532</v>
      </c>
      <c r="C271" s="1">
        <v>3046079</v>
      </c>
      <c r="D271" s="6">
        <v>2163634.9529999997</v>
      </c>
      <c r="E271" s="7">
        <f t="shared" si="13"/>
        <v>0.71030165435630521</v>
      </c>
      <c r="F271" s="8"/>
      <c r="G271" s="2">
        <f t="shared" si="12"/>
        <v>1</v>
      </c>
      <c r="H271" s="2"/>
    </row>
    <row r="272" spans="1:8">
      <c r="A272" s="2" t="s">
        <v>533</v>
      </c>
      <c r="B272" s="2" t="s">
        <v>534</v>
      </c>
      <c r="C272" s="1">
        <v>1107000</v>
      </c>
      <c r="D272" s="6">
        <v>1944800</v>
      </c>
      <c r="E272" s="7">
        <f t="shared" si="13"/>
        <v>1.7568202348690154</v>
      </c>
      <c r="F272" s="8"/>
      <c r="G272" s="2">
        <f t="shared" si="12"/>
        <v>1</v>
      </c>
      <c r="H272" s="2"/>
    </row>
    <row r="273" spans="1:12">
      <c r="A273" s="2" t="s">
        <v>535</v>
      </c>
      <c r="B273" s="2" t="s">
        <v>536</v>
      </c>
      <c r="C273" s="1">
        <v>405500</v>
      </c>
      <c r="D273" s="6">
        <v>0</v>
      </c>
      <c r="E273" s="7">
        <f t="shared" si="13"/>
        <v>0</v>
      </c>
      <c r="F273" s="8"/>
      <c r="G273" s="11">
        <f t="shared" si="12"/>
        <v>0</v>
      </c>
      <c r="H273" s="2"/>
    </row>
    <row r="274" spans="1:12">
      <c r="A274" s="2" t="s">
        <v>537</v>
      </c>
      <c r="B274" s="2" t="s">
        <v>538</v>
      </c>
      <c r="C274" s="1">
        <v>2084000</v>
      </c>
      <c r="D274" s="6">
        <v>1190031.5730000001</v>
      </c>
      <c r="E274" s="7">
        <f t="shared" si="13"/>
        <v>0.57103242466410753</v>
      </c>
      <c r="F274" s="8"/>
      <c r="G274" s="2">
        <f t="shared" si="12"/>
        <v>1</v>
      </c>
      <c r="H274" s="2"/>
    </row>
    <row r="275" spans="1:12">
      <c r="A275" s="2" t="s">
        <v>539</v>
      </c>
      <c r="B275" s="2" t="s">
        <v>540</v>
      </c>
      <c r="C275" s="1">
        <v>2277796</v>
      </c>
      <c r="D275" s="6">
        <v>720516.40700000012</v>
      </c>
      <c r="E275" s="7">
        <f t="shared" si="13"/>
        <v>0.31632174566993715</v>
      </c>
      <c r="F275" s="8"/>
      <c r="G275" s="2">
        <f t="shared" si="12"/>
        <v>1</v>
      </c>
      <c r="H275" s="2"/>
    </row>
    <row r="276" spans="1:12">
      <c r="A276" s="2" t="s">
        <v>541</v>
      </c>
      <c r="B276" s="2" t="s">
        <v>542</v>
      </c>
      <c r="C276" s="1">
        <v>3964983.4040000001</v>
      </c>
      <c r="D276" s="6">
        <v>2302234</v>
      </c>
      <c r="E276" s="7">
        <f t="shared" si="13"/>
        <v>0.58064152240270006</v>
      </c>
      <c r="F276" s="8"/>
      <c r="G276" s="2">
        <f t="shared" si="12"/>
        <v>1</v>
      </c>
      <c r="H276" s="2"/>
    </row>
    <row r="278" spans="1:12" ht="18.75">
      <c r="C278" s="1">
        <f t="shared" ref="C278:D278" si="14">SUM(C5:C277)</f>
        <v>674367589.97465563</v>
      </c>
      <c r="D278" s="1">
        <f t="shared" si="14"/>
        <v>316970385.87400007</v>
      </c>
      <c r="E278" s="1"/>
      <c r="F278" s="1"/>
      <c r="G278" s="20">
        <f t="shared" ref="G278" si="15">SUM(G5:G277)</f>
        <v>201</v>
      </c>
      <c r="H278" s="22" t="s">
        <v>563</v>
      </c>
      <c r="I278" s="22"/>
      <c r="J278" s="22"/>
      <c r="K278" s="22"/>
      <c r="L278" s="23"/>
    </row>
    <row r="279" spans="1:12" ht="18.75">
      <c r="G279" s="19">
        <f>G278/272</f>
        <v>0.73897058823529416</v>
      </c>
    </row>
    <row r="280" spans="1:12">
      <c r="D280" s="14"/>
    </row>
    <row r="281" spans="1:12" ht="25.5" customHeight="1">
      <c r="A281" s="18" t="s">
        <v>557</v>
      </c>
    </row>
    <row r="282" spans="1:12" ht="6.75" customHeight="1">
      <c r="A282" s="15"/>
    </row>
    <row r="283" spans="1:12" ht="18.75">
      <c r="A283" s="16" t="s">
        <v>564</v>
      </c>
    </row>
    <row r="284" spans="1:12" ht="18.75">
      <c r="A284" s="16" t="s">
        <v>558</v>
      </c>
    </row>
    <row r="285" spans="1:12" ht="18.75">
      <c r="A285" s="16" t="s">
        <v>559</v>
      </c>
    </row>
    <row r="286" spans="1:12" ht="18.75">
      <c r="A286" s="16" t="s">
        <v>560</v>
      </c>
    </row>
    <row r="287" spans="1:12" ht="18.75">
      <c r="A287" s="16" t="s">
        <v>561</v>
      </c>
    </row>
    <row r="288" spans="1:12" ht="18.75">
      <c r="A288" s="16" t="s">
        <v>562</v>
      </c>
      <c r="C288" s="17"/>
    </row>
  </sheetData>
  <mergeCells count="2">
    <mergeCell ref="A2:G2"/>
    <mergeCell ref="H278:L278"/>
  </mergeCells>
  <pageMargins left="0.7" right="0.7" top="0.75" bottom="0.75" header="0.3" footer="0.3"/>
  <pageSetup paperSize="9" orientation="portrait" r:id="rId1"/>
  <ignoredErrors>
    <ignoredError sqref="G278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 MOULAHI</dc:creator>
  <cp:lastModifiedBy>Ines</cp:lastModifiedBy>
  <dcterms:created xsi:type="dcterms:W3CDTF">2019-06-14T06:57:31Z</dcterms:created>
  <dcterms:modified xsi:type="dcterms:W3CDTF">2020-12-22T13:32:50Z</dcterms:modified>
</cp:coreProperties>
</file>