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2" windowWidth="23256" windowHeight="11328"/>
  </bookViews>
  <sheets>
    <sheet name="ILD_5.6" sheetId="2" r:id="rId1"/>
  </sheets>
  <definedNames>
    <definedName name="_xlnm._FilterDatabase" localSheetId="0" hidden="1">ILD_5.6!$B$4:$H$276</definedName>
  </definedNames>
  <calcPr calcId="124519"/>
</workbook>
</file>

<file path=xl/calcChain.xml><?xml version="1.0" encoding="utf-8"?>
<calcChain xmlns="http://schemas.openxmlformats.org/spreadsheetml/2006/main">
  <c r="E278" i="2"/>
  <c r="D278"/>
  <c r="F276"/>
  <c r="H276" s="1"/>
  <c r="F275"/>
  <c r="H275" s="1"/>
  <c r="F274"/>
  <c r="H274" s="1"/>
  <c r="F273"/>
  <c r="H273" s="1"/>
  <c r="F272"/>
  <c r="H272" s="1"/>
  <c r="F271"/>
  <c r="H271" s="1"/>
  <c r="F270"/>
  <c r="H270" s="1"/>
  <c r="F269"/>
  <c r="H269" s="1"/>
  <c r="F268"/>
  <c r="F267"/>
  <c r="H267" s="1"/>
  <c r="F266"/>
  <c r="H266" s="1"/>
  <c r="F265"/>
  <c r="H265" s="1"/>
  <c r="F264"/>
  <c r="H264" s="1"/>
  <c r="F263"/>
  <c r="H263" s="1"/>
  <c r="F262"/>
  <c r="H262" s="1"/>
  <c r="F261"/>
  <c r="H261" s="1"/>
  <c r="F260"/>
  <c r="H260" s="1"/>
  <c r="F259"/>
  <c r="H259" s="1"/>
  <c r="F258"/>
  <c r="H258" s="1"/>
  <c r="F257"/>
  <c r="H257" s="1"/>
  <c r="F256"/>
  <c r="H256" s="1"/>
  <c r="F255"/>
  <c r="H255" s="1"/>
  <c r="F254"/>
  <c r="H254" s="1"/>
  <c r="F253"/>
  <c r="H253" s="1"/>
  <c r="F252"/>
  <c r="H252" s="1"/>
  <c r="F251"/>
  <c r="H251" s="1"/>
  <c r="F250"/>
  <c r="H250" s="1"/>
  <c r="F249"/>
  <c r="H249" s="1"/>
  <c r="F248"/>
  <c r="H248" s="1"/>
  <c r="F247"/>
  <c r="H247" s="1"/>
  <c r="F246"/>
  <c r="H246" s="1"/>
  <c r="F245"/>
  <c r="H245" s="1"/>
  <c r="F244"/>
  <c r="H244" s="1"/>
  <c r="F243"/>
  <c r="H243" s="1"/>
  <c r="F242"/>
  <c r="H242" s="1"/>
  <c r="F241"/>
  <c r="H241" s="1"/>
  <c r="F240"/>
  <c r="H240" s="1"/>
  <c r="F239"/>
  <c r="H239" s="1"/>
  <c r="F238"/>
  <c r="H238" s="1"/>
  <c r="F237"/>
  <c r="H237" s="1"/>
  <c r="F236"/>
  <c r="H236" s="1"/>
  <c r="F235"/>
  <c r="H235" s="1"/>
  <c r="F234"/>
  <c r="H234" s="1"/>
  <c r="F233"/>
  <c r="H233" s="1"/>
  <c r="F232"/>
  <c r="H232" s="1"/>
  <c r="F231"/>
  <c r="H231" s="1"/>
  <c r="F230"/>
  <c r="H230" s="1"/>
  <c r="F229"/>
  <c r="H229" s="1"/>
  <c r="F228"/>
  <c r="H228" s="1"/>
  <c r="F227"/>
  <c r="F226"/>
  <c r="H226" s="1"/>
  <c r="F225"/>
  <c r="H225" s="1"/>
  <c r="F224"/>
  <c r="H224" s="1"/>
  <c r="F223"/>
  <c r="H223" s="1"/>
  <c r="F222"/>
  <c r="H222" s="1"/>
  <c r="F221"/>
  <c r="H221" s="1"/>
  <c r="F220"/>
  <c r="H220" s="1"/>
  <c r="F219"/>
  <c r="H219" s="1"/>
  <c r="F218"/>
  <c r="H218" s="1"/>
  <c r="F217"/>
  <c r="H217" s="1"/>
  <c r="F216"/>
  <c r="H216" s="1"/>
  <c r="F215"/>
  <c r="H215" s="1"/>
  <c r="F214"/>
  <c r="H214" s="1"/>
  <c r="F213"/>
  <c r="H213" s="1"/>
  <c r="F212"/>
  <c r="H212" s="1"/>
  <c r="F211"/>
  <c r="F210"/>
  <c r="H210" s="1"/>
  <c r="F209"/>
  <c r="H209" s="1"/>
  <c r="F208"/>
  <c r="H208" s="1"/>
  <c r="F207"/>
  <c r="H207" s="1"/>
  <c r="F206"/>
  <c r="H206" s="1"/>
  <c r="F205"/>
  <c r="H205" s="1"/>
  <c r="F204"/>
  <c r="H204" s="1"/>
  <c r="F203"/>
  <c r="H203" s="1"/>
  <c r="F202"/>
  <c r="H202" s="1"/>
  <c r="F201"/>
  <c r="H201" s="1"/>
  <c r="F200"/>
  <c r="H200" s="1"/>
  <c r="F199"/>
  <c r="H199" s="1"/>
  <c r="F198"/>
  <c r="H198" s="1"/>
  <c r="F197"/>
  <c r="H197" s="1"/>
  <c r="F196"/>
  <c r="H196" s="1"/>
  <c r="F195"/>
  <c r="H195" s="1"/>
  <c r="F194"/>
  <c r="H194" s="1"/>
  <c r="F193"/>
  <c r="H193" s="1"/>
  <c r="F192"/>
  <c r="H192" s="1"/>
  <c r="F191"/>
  <c r="H191" s="1"/>
  <c r="F190"/>
  <c r="H190" s="1"/>
  <c r="F189"/>
  <c r="H189" s="1"/>
  <c r="F188"/>
  <c r="H188" s="1"/>
  <c r="F187"/>
  <c r="H187" s="1"/>
  <c r="F186"/>
  <c r="H186" s="1"/>
  <c r="F185"/>
  <c r="H185" s="1"/>
  <c r="F184"/>
  <c r="H184" s="1"/>
  <c r="F183"/>
  <c r="H183" s="1"/>
  <c r="F182"/>
  <c r="H182" s="1"/>
  <c r="F181"/>
  <c r="H181" s="1"/>
  <c r="F180"/>
  <c r="H180" s="1"/>
  <c r="F179"/>
  <c r="H179" s="1"/>
  <c r="F178"/>
  <c r="H178" s="1"/>
  <c r="F177"/>
  <c r="H177" s="1"/>
  <c r="F176"/>
  <c r="H176" s="1"/>
  <c r="F175"/>
  <c r="H175" s="1"/>
  <c r="F174"/>
  <c r="H174" s="1"/>
  <c r="F173"/>
  <c r="H173" s="1"/>
  <c r="F172"/>
  <c r="H172" s="1"/>
  <c r="F171"/>
  <c r="H171" s="1"/>
  <c r="F170"/>
  <c r="H170" s="1"/>
  <c r="F169"/>
  <c r="H169" s="1"/>
  <c r="F168"/>
  <c r="F167"/>
  <c r="H167" s="1"/>
  <c r="F166"/>
  <c r="H166" s="1"/>
  <c r="F165"/>
  <c r="H165" s="1"/>
  <c r="F164"/>
  <c r="H164" s="1"/>
  <c r="F163"/>
  <c r="H163" s="1"/>
  <c r="F162"/>
  <c r="H162" s="1"/>
  <c r="F161"/>
  <c r="H161" s="1"/>
  <c r="F160"/>
  <c r="H160" s="1"/>
  <c r="F159"/>
  <c r="H159" s="1"/>
  <c r="F158"/>
  <c r="F157"/>
  <c r="H157" s="1"/>
  <c r="F156"/>
  <c r="H156" s="1"/>
  <c r="F155"/>
  <c r="H155" s="1"/>
  <c r="F154"/>
  <c r="H154" s="1"/>
  <c r="F153"/>
  <c r="H153" s="1"/>
  <c r="F152"/>
  <c r="H152" s="1"/>
  <c r="F151"/>
  <c r="H151" s="1"/>
  <c r="F150"/>
  <c r="H150" s="1"/>
  <c r="F149"/>
  <c r="H149" s="1"/>
  <c r="F148"/>
  <c r="H148" s="1"/>
  <c r="F147"/>
  <c r="H147" s="1"/>
  <c r="F146"/>
  <c r="H146" s="1"/>
  <c r="F145"/>
  <c r="H145" s="1"/>
  <c r="F144"/>
  <c r="H144" s="1"/>
  <c r="F143"/>
  <c r="H143" s="1"/>
  <c r="F142"/>
  <c r="H142" s="1"/>
  <c r="F141"/>
  <c r="H141" s="1"/>
  <c r="F140"/>
  <c r="H140" s="1"/>
  <c r="F139"/>
  <c r="H139" s="1"/>
  <c r="F138"/>
  <c r="F137"/>
  <c r="H137" s="1"/>
  <c r="F136"/>
  <c r="H136" s="1"/>
  <c r="F135"/>
  <c r="H135" s="1"/>
  <c r="F134"/>
  <c r="H134" s="1"/>
  <c r="F133"/>
  <c r="H133" s="1"/>
  <c r="F132"/>
  <c r="H132" s="1"/>
  <c r="F131"/>
  <c r="H131" s="1"/>
  <c r="F130"/>
  <c r="H130" s="1"/>
  <c r="F129"/>
  <c r="H129" s="1"/>
  <c r="F128"/>
  <c r="H128" s="1"/>
  <c r="F127"/>
  <c r="H127" s="1"/>
  <c r="F126"/>
  <c r="H126" s="1"/>
  <c r="F125"/>
  <c r="H125" s="1"/>
  <c r="F124"/>
  <c r="H124" s="1"/>
  <c r="F123"/>
  <c r="H123" s="1"/>
  <c r="F122"/>
  <c r="H122" s="1"/>
  <c r="F121"/>
  <c r="H121" s="1"/>
  <c r="F120"/>
  <c r="H120" s="1"/>
  <c r="F119"/>
  <c r="H119" s="1"/>
  <c r="F118"/>
  <c r="H118" s="1"/>
  <c r="F117"/>
  <c r="H117" s="1"/>
  <c r="F116"/>
  <c r="H116" s="1"/>
  <c r="F115"/>
  <c r="H115" s="1"/>
  <c r="F114"/>
  <c r="H114" s="1"/>
  <c r="F113"/>
  <c r="H113" s="1"/>
  <c r="F112"/>
  <c r="H112" s="1"/>
  <c r="F111"/>
  <c r="H111" s="1"/>
  <c r="F110"/>
  <c r="H110" s="1"/>
  <c r="F109"/>
  <c r="H109" s="1"/>
  <c r="F108"/>
  <c r="H108" s="1"/>
  <c r="F107"/>
  <c r="H107" s="1"/>
  <c r="F106"/>
  <c r="H106" s="1"/>
  <c r="F105"/>
  <c r="H105" s="1"/>
  <c r="F104"/>
  <c r="H104" s="1"/>
  <c r="F103"/>
  <c r="H103" s="1"/>
  <c r="F102"/>
  <c r="H102" s="1"/>
  <c r="F101"/>
  <c r="H101" s="1"/>
  <c r="F99"/>
  <c r="H99" s="1"/>
  <c r="F98"/>
  <c r="H98" s="1"/>
  <c r="F97"/>
  <c r="H97" s="1"/>
  <c r="F96"/>
  <c r="H96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F82"/>
  <c r="H82" s="1"/>
  <c r="F81"/>
  <c r="H81" s="1"/>
  <c r="F80"/>
  <c r="H80" s="1"/>
  <c r="F79"/>
  <c r="H79" s="1"/>
  <c r="F78"/>
  <c r="H78" s="1"/>
  <c r="F77"/>
  <c r="H77" s="1"/>
  <c r="F76"/>
  <c r="H76" s="1"/>
  <c r="F75"/>
  <c r="H75" s="1"/>
  <c r="F74"/>
  <c r="H74" s="1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F64"/>
  <c r="H64" s="1"/>
  <c r="F63"/>
  <c r="H63" s="1"/>
  <c r="F62"/>
  <c r="H62" s="1"/>
  <c r="F61"/>
  <c r="H61" s="1"/>
  <c r="F60"/>
  <c r="H60" s="1"/>
  <c r="F59"/>
  <c r="H59" s="1"/>
  <c r="F58"/>
  <c r="H58" s="1"/>
  <c r="F57"/>
  <c r="H57" s="1"/>
  <c r="F56"/>
  <c r="H56" s="1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F28"/>
  <c r="H28" s="1"/>
  <c r="F27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H278" l="1"/>
  <c r="H279" s="1"/>
</calcChain>
</file>

<file path=xl/sharedStrings.xml><?xml version="1.0" encoding="utf-8"?>
<sst xmlns="http://schemas.openxmlformats.org/spreadsheetml/2006/main" count="578" uniqueCount="558">
  <si>
    <t>DOUAR HICHER</t>
  </si>
  <si>
    <t>2409</t>
  </si>
  <si>
    <t>BORJ EL AMRI</t>
  </si>
  <si>
    <t>2408</t>
  </si>
  <si>
    <t>MORNAGUIA</t>
  </si>
  <si>
    <t>2407</t>
  </si>
  <si>
    <t>EL BATTANE</t>
  </si>
  <si>
    <t>2406</t>
  </si>
  <si>
    <t>JEDEIDA</t>
  </si>
  <si>
    <t>2405</t>
  </si>
  <si>
    <t>OUED ELLIL</t>
  </si>
  <si>
    <t>2404</t>
  </si>
  <si>
    <t>DEN DEN</t>
  </si>
  <si>
    <t>2403</t>
  </si>
  <si>
    <t>TEBOURBA</t>
  </si>
  <si>
    <t>2402</t>
  </si>
  <si>
    <t>MANOUBA</t>
  </si>
  <si>
    <t>2401</t>
  </si>
  <si>
    <t>DAR ALLOUCHE</t>
  </si>
  <si>
    <t>2324</t>
  </si>
  <si>
    <t>ZAOUIET JEDIDI</t>
  </si>
  <si>
    <t>2323</t>
  </si>
  <si>
    <t>AZMOUR</t>
  </si>
  <si>
    <t>2322</t>
  </si>
  <si>
    <t>MENZEL HORR</t>
  </si>
  <si>
    <t>2321</t>
  </si>
  <si>
    <t>TAKELSA</t>
  </si>
  <si>
    <t>2320</t>
  </si>
  <si>
    <t>EL MIDA</t>
  </si>
  <si>
    <t>2319</t>
  </si>
  <si>
    <t>KORBOUS</t>
  </si>
  <si>
    <t>2318</t>
  </si>
  <si>
    <t>HAMMAM-GHEZAZ</t>
  </si>
  <si>
    <t>2317</t>
  </si>
  <si>
    <t>BOU ARGOUB</t>
  </si>
  <si>
    <t>2316</t>
  </si>
  <si>
    <t>EL MAAMOURA</t>
  </si>
  <si>
    <t>2315</t>
  </si>
  <si>
    <t>EL HAOUARIA</t>
  </si>
  <si>
    <t>2314</t>
  </si>
  <si>
    <t>TAZERKA</t>
  </si>
  <si>
    <t>2313</t>
  </si>
  <si>
    <t>SOMAA</t>
  </si>
  <si>
    <t>2312</t>
  </si>
  <si>
    <t>BENI KHALLED</t>
  </si>
  <si>
    <t>2311</t>
  </si>
  <si>
    <t>BENI KHIAR</t>
  </si>
  <si>
    <t>2310</t>
  </si>
  <si>
    <t>KORBA</t>
  </si>
  <si>
    <t>2309</t>
  </si>
  <si>
    <t>DAR CHAABANE EL FEHRI</t>
  </si>
  <si>
    <t>2308</t>
  </si>
  <si>
    <t>HAMMAMET</t>
  </si>
  <si>
    <t>2307</t>
  </si>
  <si>
    <t>KELIBIA</t>
  </si>
  <si>
    <t>2306</t>
  </si>
  <si>
    <t>SOLIMAN</t>
  </si>
  <si>
    <t>2305</t>
  </si>
  <si>
    <t>MENZEL TEMIME</t>
  </si>
  <si>
    <t>2304</t>
  </si>
  <si>
    <t>GROMBALIA</t>
  </si>
  <si>
    <t>2303</t>
  </si>
  <si>
    <t>MENZEL BOUZELFA</t>
  </si>
  <si>
    <t>2302</t>
  </si>
  <si>
    <t>NABEUL</t>
  </si>
  <si>
    <t>2301</t>
  </si>
  <si>
    <t>KONDAR</t>
  </si>
  <si>
    <t>2216</t>
  </si>
  <si>
    <t>SIDI EL HANI</t>
  </si>
  <si>
    <t>2215</t>
  </si>
  <si>
    <t>EZZOUHOUR</t>
  </si>
  <si>
    <t>2214</t>
  </si>
  <si>
    <t>ZAOUIET SOUSSE</t>
  </si>
  <si>
    <t>2213</t>
  </si>
  <si>
    <t>MESSADINE</t>
  </si>
  <si>
    <t>2212</t>
  </si>
  <si>
    <t>KSIBET ET THERAYET</t>
  </si>
  <si>
    <t>2211</t>
  </si>
  <si>
    <t>SIDI BOU ALI</t>
  </si>
  <si>
    <t>2210</t>
  </si>
  <si>
    <t>BOUFICHA</t>
  </si>
  <si>
    <t>2209</t>
  </si>
  <si>
    <t>HERGLA</t>
  </si>
  <si>
    <t>2208</t>
  </si>
  <si>
    <t>HAMMAM SOUSSE</t>
  </si>
  <si>
    <t>2207</t>
  </si>
  <si>
    <t>ENFIDHA</t>
  </si>
  <si>
    <t>2206</t>
  </si>
  <si>
    <t>AKOUDA</t>
  </si>
  <si>
    <t>2205</t>
  </si>
  <si>
    <t>KALAA SGHIRA</t>
  </si>
  <si>
    <t>2204</t>
  </si>
  <si>
    <t>KALAA KEBIRA</t>
  </si>
  <si>
    <t>2203</t>
  </si>
  <si>
    <t>M'SAKEN</t>
  </si>
  <si>
    <t>2202</t>
  </si>
  <si>
    <t>SOUSSE</t>
  </si>
  <si>
    <t>2201</t>
  </si>
  <si>
    <t>MENZEL HAYET</t>
  </si>
  <si>
    <t>2131</t>
  </si>
  <si>
    <t>SAYADA</t>
  </si>
  <si>
    <t>2130</t>
  </si>
  <si>
    <t>MENZEL KAMEL</t>
  </si>
  <si>
    <t>2129</t>
  </si>
  <si>
    <t>MENZEL FERSI</t>
  </si>
  <si>
    <t>2128</t>
  </si>
  <si>
    <t>MENZEL ENNOUR</t>
  </si>
  <si>
    <t>2127</t>
  </si>
  <si>
    <t>GHENADA</t>
  </si>
  <si>
    <t>2126</t>
  </si>
  <si>
    <t>AMIRET TOUAZRA</t>
  </si>
  <si>
    <t>2125</t>
  </si>
  <si>
    <t>SIDI AMEUR MASJED AISSA</t>
  </si>
  <si>
    <t>2124</t>
  </si>
  <si>
    <t>CHERAHIL</t>
  </si>
  <si>
    <t>2123</t>
  </si>
  <si>
    <t>SIDI BENNOUR</t>
  </si>
  <si>
    <t>2122</t>
  </si>
  <si>
    <t>BOUHJAR</t>
  </si>
  <si>
    <t>2121</t>
  </si>
  <si>
    <t>LAMTA</t>
  </si>
  <si>
    <t>2120</t>
  </si>
  <si>
    <t>MASDOUR MENZEL HARB</t>
  </si>
  <si>
    <t>2119</t>
  </si>
  <si>
    <t>AMIRET EL FHOUL</t>
  </si>
  <si>
    <t>2118</t>
  </si>
  <si>
    <t>AMIRET ELHAJJEJ</t>
  </si>
  <si>
    <t>2117</t>
  </si>
  <si>
    <t>ZAOUIET KONTECH</t>
  </si>
  <si>
    <t>2116</t>
  </si>
  <si>
    <t>BENNANE BODHER</t>
  </si>
  <si>
    <t>2115</t>
  </si>
  <si>
    <t>ZERAMDINE</t>
  </si>
  <si>
    <t>2114</t>
  </si>
  <si>
    <t>SAHLINE MAATMEUR</t>
  </si>
  <si>
    <t>2113</t>
  </si>
  <si>
    <t>TOUZA</t>
  </si>
  <si>
    <t>2112</t>
  </si>
  <si>
    <t>BEMBLA MNARA</t>
  </si>
  <si>
    <t>2111</t>
  </si>
  <si>
    <t>BENI HASSEN</t>
  </si>
  <si>
    <t>2110</t>
  </si>
  <si>
    <t>KHNISS</t>
  </si>
  <si>
    <t>2109</t>
  </si>
  <si>
    <t>KSIBET EL MEDIOUNI</t>
  </si>
  <si>
    <t>2108</t>
  </si>
  <si>
    <t>BEKALTA</t>
  </si>
  <si>
    <t>2107</t>
  </si>
  <si>
    <t>TEBOULBA</t>
  </si>
  <si>
    <t>2106</t>
  </si>
  <si>
    <t>OUERDANINE</t>
  </si>
  <si>
    <t>2105</t>
  </si>
  <si>
    <t>KSAR HELLAL</t>
  </si>
  <si>
    <t>2104</t>
  </si>
  <si>
    <t>MOKNINE</t>
  </si>
  <si>
    <t>2103</t>
  </si>
  <si>
    <t>JAMMEL</t>
  </si>
  <si>
    <t>2102</t>
  </si>
  <si>
    <t>MONASTIR</t>
  </si>
  <si>
    <t>2101</t>
  </si>
  <si>
    <t>REJICHE</t>
  </si>
  <si>
    <t>2014</t>
  </si>
  <si>
    <t>MELLOULECH</t>
  </si>
  <si>
    <t>2013</t>
  </si>
  <si>
    <t>HBIRA</t>
  </si>
  <si>
    <t>2012</t>
  </si>
  <si>
    <t>BRADAA</t>
  </si>
  <si>
    <t>2011</t>
  </si>
  <si>
    <t>OULED CHAMEKH</t>
  </si>
  <si>
    <t>2010</t>
  </si>
  <si>
    <t>KARKAR</t>
  </si>
  <si>
    <t>2009</t>
  </si>
  <si>
    <t>CHORBANE</t>
  </si>
  <si>
    <t>2008</t>
  </si>
  <si>
    <t>SIDI ALOUANE</t>
  </si>
  <si>
    <t>2007</t>
  </si>
  <si>
    <t>SOUASSI</t>
  </si>
  <si>
    <t>2006</t>
  </si>
  <si>
    <t>BOUMERDES</t>
  </si>
  <si>
    <t>2005</t>
  </si>
  <si>
    <t>CHEBBA</t>
  </si>
  <si>
    <t>2004</t>
  </si>
  <si>
    <t>EL JEM</t>
  </si>
  <si>
    <t>2003</t>
  </si>
  <si>
    <t>KSOUR ESSAF</t>
  </si>
  <si>
    <t>2002</t>
  </si>
  <si>
    <t>MAHDIA</t>
  </si>
  <si>
    <t>2001</t>
  </si>
  <si>
    <t>CHERARDA</t>
  </si>
  <si>
    <t>1912</t>
  </si>
  <si>
    <t>CHEBIKA</t>
  </si>
  <si>
    <t>1911</t>
  </si>
  <si>
    <t>MENZEL M'HIRI</t>
  </si>
  <si>
    <t>1910</t>
  </si>
  <si>
    <t>AIN JELLOULA</t>
  </si>
  <si>
    <t>1909</t>
  </si>
  <si>
    <t>EL ALA</t>
  </si>
  <si>
    <t>1908</t>
  </si>
  <si>
    <t>HAFFOUZ</t>
  </si>
  <si>
    <t>1907</t>
  </si>
  <si>
    <t>NASRALLAH</t>
  </si>
  <si>
    <t>1906</t>
  </si>
  <si>
    <t>SBIKHA</t>
  </si>
  <si>
    <t>1905</t>
  </si>
  <si>
    <t>BOUHAJLA</t>
  </si>
  <si>
    <t>1904</t>
  </si>
  <si>
    <t>OUESLATIA</t>
  </si>
  <si>
    <t>1903</t>
  </si>
  <si>
    <t>HAJEB LAYOUN</t>
  </si>
  <si>
    <t>1902</t>
  </si>
  <si>
    <t>KAIROUAN</t>
  </si>
  <si>
    <t>1901</t>
  </si>
  <si>
    <t>GHRAIBA</t>
  </si>
  <si>
    <t>1816</t>
  </si>
  <si>
    <t>TYNA</t>
  </si>
  <si>
    <t>1815</t>
  </si>
  <si>
    <t>SKHIRA</t>
  </si>
  <si>
    <t>1814</t>
  </si>
  <si>
    <t>AGAREB</t>
  </si>
  <si>
    <t>1813</t>
  </si>
  <si>
    <t>MENZEL CHAKER</t>
  </si>
  <si>
    <t>1812</t>
  </si>
  <si>
    <t>CHIHIA</t>
  </si>
  <si>
    <t>1811</t>
  </si>
  <si>
    <t>GREMDA</t>
  </si>
  <si>
    <t>1810</t>
  </si>
  <si>
    <t>BIR ALI BEN KHALIFA</t>
  </si>
  <si>
    <t>1809</t>
  </si>
  <si>
    <t>EL HENCHA</t>
  </si>
  <si>
    <t>1808</t>
  </si>
  <si>
    <t>KERKENNAH</t>
  </si>
  <si>
    <t>1807</t>
  </si>
  <si>
    <t>EL AIN</t>
  </si>
  <si>
    <t>1806</t>
  </si>
  <si>
    <t>SAKIET EDDAIER</t>
  </si>
  <si>
    <t>1805</t>
  </si>
  <si>
    <t>JEBENIANA</t>
  </si>
  <si>
    <t>1804</t>
  </si>
  <si>
    <t>SAKIET EZZIT</t>
  </si>
  <si>
    <t>1803</t>
  </si>
  <si>
    <t>MAHRES</t>
  </si>
  <si>
    <t>1802</t>
  </si>
  <si>
    <t>SFAX</t>
  </si>
  <si>
    <t>1801</t>
  </si>
  <si>
    <t>TBELBOU</t>
  </si>
  <si>
    <t>1712</t>
  </si>
  <si>
    <t>BOUCHEMMA</t>
  </si>
  <si>
    <t>1711</t>
  </si>
  <si>
    <t>MATMATA KADIMA</t>
  </si>
  <si>
    <t>1710</t>
  </si>
  <si>
    <t>CHENINI NAHAL</t>
  </si>
  <si>
    <t>1709</t>
  </si>
  <si>
    <t>METOUIA</t>
  </si>
  <si>
    <t>1708</t>
  </si>
  <si>
    <t>GHANNOUCHE</t>
  </si>
  <si>
    <t>1707</t>
  </si>
  <si>
    <t>ZARAT</t>
  </si>
  <si>
    <t>1706</t>
  </si>
  <si>
    <t>MATMATA JADIDA</t>
  </si>
  <si>
    <t>1705</t>
  </si>
  <si>
    <t>MARETH</t>
  </si>
  <si>
    <t>1704</t>
  </si>
  <si>
    <t>OUEDHREF</t>
  </si>
  <si>
    <t>1703</t>
  </si>
  <si>
    <t>EL HAMMA</t>
  </si>
  <si>
    <t>1702</t>
  </si>
  <si>
    <t>GABES</t>
  </si>
  <si>
    <t>1701</t>
  </si>
  <si>
    <t>ZARZIS NORD</t>
  </si>
  <si>
    <t>1608</t>
  </si>
  <si>
    <t>JERBA AJIM</t>
  </si>
  <si>
    <t>1607</t>
  </si>
  <si>
    <t>JERBA MIDOUN</t>
  </si>
  <si>
    <t>1606</t>
  </si>
  <si>
    <t>JERBA HOUMET ESSOUK</t>
  </si>
  <si>
    <t>1605</t>
  </si>
  <si>
    <t>BENI KHEDACHE</t>
  </si>
  <si>
    <t>1604</t>
  </si>
  <si>
    <t>BEN GUERDANE</t>
  </si>
  <si>
    <t>1603</t>
  </si>
  <si>
    <t>ZARZIS</t>
  </si>
  <si>
    <t>1602</t>
  </si>
  <si>
    <t>MEDENINE</t>
  </si>
  <si>
    <t>1601</t>
  </si>
  <si>
    <t>DHEHIBA</t>
  </si>
  <si>
    <t>1505</t>
  </si>
  <si>
    <t>BIR LAHMAR</t>
  </si>
  <si>
    <t>1504</t>
  </si>
  <si>
    <t>GHOMRASSEN</t>
  </si>
  <si>
    <t>1503</t>
  </si>
  <si>
    <t>REMADA</t>
  </si>
  <si>
    <t>1502</t>
  </si>
  <si>
    <t>TATAOUINE</t>
  </si>
  <si>
    <t>1501</t>
  </si>
  <si>
    <t>EL GOLAA</t>
  </si>
  <si>
    <t>1405</t>
  </si>
  <si>
    <t>JEMNA</t>
  </si>
  <si>
    <t>1404</t>
  </si>
  <si>
    <t>SOUK EL AHAD</t>
  </si>
  <si>
    <t>1403</t>
  </si>
  <si>
    <t>DOUZ</t>
  </si>
  <si>
    <t>1402</t>
  </si>
  <si>
    <t>KEBILI</t>
  </si>
  <si>
    <t>1401</t>
  </si>
  <si>
    <t>TAMAGHZA</t>
  </si>
  <si>
    <t>1305</t>
  </si>
  <si>
    <t>HAMMET JERID</t>
  </si>
  <si>
    <t>1304</t>
  </si>
  <si>
    <t>DEGUACHE</t>
  </si>
  <si>
    <t>1303</t>
  </si>
  <si>
    <t>NEFTA</t>
  </si>
  <si>
    <t>1302</t>
  </si>
  <si>
    <t>TOZEUR</t>
  </si>
  <si>
    <t>1301</t>
  </si>
  <si>
    <t>LELA</t>
  </si>
  <si>
    <t>1209</t>
  </si>
  <si>
    <t>EL KSAR</t>
  </si>
  <si>
    <t>1208</t>
  </si>
  <si>
    <t>EL GUETTAR</t>
  </si>
  <si>
    <t>1207</t>
  </si>
  <si>
    <t>MOULARES</t>
  </si>
  <si>
    <t>1206</t>
  </si>
  <si>
    <t>REDEYEF</t>
  </si>
  <si>
    <t>1205</t>
  </si>
  <si>
    <t>METLAOUI</t>
  </si>
  <si>
    <t>1204</t>
  </si>
  <si>
    <t>M'DHILLA</t>
  </si>
  <si>
    <t>1203</t>
  </si>
  <si>
    <t>SENED</t>
  </si>
  <si>
    <t>1202</t>
  </si>
  <si>
    <t>GAFSA</t>
  </si>
  <si>
    <t>1201</t>
  </si>
  <si>
    <t>MENZEL BOUZAIENE</t>
  </si>
  <si>
    <t>1110</t>
  </si>
  <si>
    <t>MEZZOUNA</t>
  </si>
  <si>
    <t>1109</t>
  </si>
  <si>
    <t>OULED HAFFOUZ</t>
  </si>
  <si>
    <t>1108</t>
  </si>
  <si>
    <t>SABBALA</t>
  </si>
  <si>
    <t>1107</t>
  </si>
  <si>
    <t>SIDI ALI BEN AOUN</t>
  </si>
  <si>
    <t>1106</t>
  </si>
  <si>
    <t>REGUEB</t>
  </si>
  <si>
    <t>1105</t>
  </si>
  <si>
    <t>BIR EL HAFFEY</t>
  </si>
  <si>
    <t>1104</t>
  </si>
  <si>
    <t>JELMA</t>
  </si>
  <si>
    <t>1103</t>
  </si>
  <si>
    <t>MAKNASSY</t>
  </si>
  <si>
    <t>1102</t>
  </si>
  <si>
    <t>SIDI BOUZID</t>
  </si>
  <si>
    <t>1101</t>
  </si>
  <si>
    <t>1012</t>
  </si>
  <si>
    <t>ENNOUR</t>
  </si>
  <si>
    <t>1011</t>
  </si>
  <si>
    <t>FERIANA</t>
  </si>
  <si>
    <t>1010</t>
  </si>
  <si>
    <t>HIDRA</t>
  </si>
  <si>
    <t>1009</t>
  </si>
  <si>
    <t>SBIBA</t>
  </si>
  <si>
    <t>1008</t>
  </si>
  <si>
    <t>FOUSSANA</t>
  </si>
  <si>
    <t>1007</t>
  </si>
  <si>
    <t>MAJEL BEL ABBES</t>
  </si>
  <si>
    <t>1006</t>
  </si>
  <si>
    <t>THELEPTE</t>
  </si>
  <si>
    <t>1005</t>
  </si>
  <si>
    <t>JEDLIANE</t>
  </si>
  <si>
    <t>1004</t>
  </si>
  <si>
    <t>SBEITLA</t>
  </si>
  <si>
    <t>1003</t>
  </si>
  <si>
    <t>THALA</t>
  </si>
  <si>
    <t>1002</t>
  </si>
  <si>
    <t>KASSERINE</t>
  </si>
  <si>
    <t>1001</t>
  </si>
  <si>
    <t>EL AROUSSA</t>
  </si>
  <si>
    <t>0910</t>
  </si>
  <si>
    <t>SIDI BOUROUIS</t>
  </si>
  <si>
    <t>0909</t>
  </si>
  <si>
    <t>KESRA</t>
  </si>
  <si>
    <t>0908</t>
  </si>
  <si>
    <t>LE KRIB</t>
  </si>
  <si>
    <t>0907</t>
  </si>
  <si>
    <t>BARGOU</t>
  </si>
  <si>
    <t>0906</t>
  </si>
  <si>
    <t>GAAFOUR</t>
  </si>
  <si>
    <t>0905</t>
  </si>
  <si>
    <t>ROUHIA</t>
  </si>
  <si>
    <t>0904</t>
  </si>
  <si>
    <t>MAKTHAR</t>
  </si>
  <si>
    <t>0903</t>
  </si>
  <si>
    <t>BOU ARADA</t>
  </si>
  <si>
    <t>0902</t>
  </si>
  <si>
    <t>SILIANA</t>
  </si>
  <si>
    <t>0901</t>
  </si>
  <si>
    <t>TOUIREF</t>
  </si>
  <si>
    <t>0812</t>
  </si>
  <si>
    <t>MENZEL SALEM</t>
  </si>
  <si>
    <t>0811</t>
  </si>
  <si>
    <t>NEBEUR</t>
  </si>
  <si>
    <t>0810</t>
  </si>
  <si>
    <t>JERISSA</t>
  </si>
  <si>
    <t>0809</t>
  </si>
  <si>
    <t>KALAA KHASBA</t>
  </si>
  <si>
    <t>0808</t>
  </si>
  <si>
    <t>SERS</t>
  </si>
  <si>
    <t>0807</t>
  </si>
  <si>
    <t>KALAAT SENANE</t>
  </si>
  <si>
    <t>0806</t>
  </si>
  <si>
    <t>TAJEROUINE</t>
  </si>
  <si>
    <t>0805</t>
  </si>
  <si>
    <t>KSOUR</t>
  </si>
  <si>
    <t>0804</t>
  </si>
  <si>
    <t>SAKIET SIDI YOUSSEF</t>
  </si>
  <si>
    <t>0803</t>
  </si>
  <si>
    <t>DAHMANI</t>
  </si>
  <si>
    <t>0802</t>
  </si>
  <si>
    <t>LE KEF</t>
  </si>
  <si>
    <t>0801</t>
  </si>
  <si>
    <t>FERNANA</t>
  </si>
  <si>
    <t>0708</t>
  </si>
  <si>
    <t>BENI METIR</t>
  </si>
  <si>
    <t>0707</t>
  </si>
  <si>
    <t>OUED MELIZ</t>
  </si>
  <si>
    <t>0706</t>
  </si>
  <si>
    <t>BOU SALEM</t>
  </si>
  <si>
    <t>0705</t>
  </si>
  <si>
    <t>AIN DRAHAM</t>
  </si>
  <si>
    <t>0704</t>
  </si>
  <si>
    <t>TABARKA</t>
  </si>
  <si>
    <t>0703</t>
  </si>
  <si>
    <t>GHARDIMAOU</t>
  </si>
  <si>
    <t>0702</t>
  </si>
  <si>
    <t>JENDOUBA</t>
  </si>
  <si>
    <t>0701</t>
  </si>
  <si>
    <t>MAAGOULA</t>
  </si>
  <si>
    <t>0608</t>
  </si>
  <si>
    <t>TESTOUR</t>
  </si>
  <si>
    <t>0607</t>
  </si>
  <si>
    <t>ZAHRET MEDIEN</t>
  </si>
  <si>
    <t>0606</t>
  </si>
  <si>
    <t>GOUBELLAT</t>
  </si>
  <si>
    <t>0605</t>
  </si>
  <si>
    <t>NEFZA</t>
  </si>
  <si>
    <t>0604</t>
  </si>
  <si>
    <t>TEBOURSOUK</t>
  </si>
  <si>
    <t>0603</t>
  </si>
  <si>
    <t>MEDJEZ EL BAB</t>
  </si>
  <si>
    <t>0602</t>
  </si>
  <si>
    <t>BEJA</t>
  </si>
  <si>
    <t>0601</t>
  </si>
  <si>
    <t>TINJA</t>
  </si>
  <si>
    <t>0513</t>
  </si>
  <si>
    <t>MENZEL ABDERRAHMEN</t>
  </si>
  <si>
    <t>0512</t>
  </si>
  <si>
    <t>MENZEL JEMIL</t>
  </si>
  <si>
    <t>0511</t>
  </si>
  <si>
    <t>AOUSJA</t>
  </si>
  <si>
    <t>0510</t>
  </si>
  <si>
    <t>RAF-RAF</t>
  </si>
  <si>
    <t>0509</t>
  </si>
  <si>
    <t>METLINE</t>
  </si>
  <si>
    <t>0508</t>
  </si>
  <si>
    <t>GHAR EL MELH</t>
  </si>
  <si>
    <t>0507</t>
  </si>
  <si>
    <t>SEJNANE</t>
  </si>
  <si>
    <t>0506</t>
  </si>
  <si>
    <t>EL ALIA</t>
  </si>
  <si>
    <t>0505</t>
  </si>
  <si>
    <t>RAS JEBEL</t>
  </si>
  <si>
    <t>0504</t>
  </si>
  <si>
    <t>MENZEL BOURGUIBA</t>
  </si>
  <si>
    <t>0503</t>
  </si>
  <si>
    <t>MATEUR</t>
  </si>
  <si>
    <t>0502</t>
  </si>
  <si>
    <t>BIZERTE</t>
  </si>
  <si>
    <t>0501</t>
  </si>
  <si>
    <t>JEBEL EL OUAST</t>
  </si>
  <si>
    <t>0406</t>
  </si>
  <si>
    <t>ZRIBA</t>
  </si>
  <si>
    <t>0405</t>
  </si>
  <si>
    <t>BIR M'CHERGA</t>
  </si>
  <si>
    <t>0404</t>
  </si>
  <si>
    <t>ENNADHOUR</t>
  </si>
  <si>
    <t>0403</t>
  </si>
  <si>
    <t>EL FAHS</t>
  </si>
  <si>
    <t>0402</t>
  </si>
  <si>
    <t>ZAGHOUAN</t>
  </si>
  <si>
    <t>0401</t>
  </si>
  <si>
    <t>EL MNIHLA</t>
  </si>
  <si>
    <t>0307</t>
  </si>
  <si>
    <t>RAOUED</t>
  </si>
  <si>
    <t>0306</t>
  </si>
  <si>
    <t>SOUKRA</t>
  </si>
  <si>
    <t>0305</t>
  </si>
  <si>
    <t>KALAAT ANDALOUS</t>
  </si>
  <si>
    <t>0304</t>
  </si>
  <si>
    <t>SIDI THABET</t>
  </si>
  <si>
    <t>0303</t>
  </si>
  <si>
    <t>ETTADHAMEN</t>
  </si>
  <si>
    <t>0302</t>
  </si>
  <si>
    <t>ARIANA</t>
  </si>
  <si>
    <t>0301</t>
  </si>
  <si>
    <t>FOUCHANA</t>
  </si>
  <si>
    <t>0212</t>
  </si>
  <si>
    <t>HAMMAM CHATT</t>
  </si>
  <si>
    <t>0211</t>
  </si>
  <si>
    <t>BOU M'HEL EL BASSATINE</t>
  </si>
  <si>
    <t>0210</t>
  </si>
  <si>
    <t>EL MOUROUJ</t>
  </si>
  <si>
    <t>0209</t>
  </si>
  <si>
    <t>KHLEDIA</t>
  </si>
  <si>
    <t>0208</t>
  </si>
  <si>
    <t>MORNAG</t>
  </si>
  <si>
    <t>0207</t>
  </si>
  <si>
    <t>MHAMDIA</t>
  </si>
  <si>
    <t>0206</t>
  </si>
  <si>
    <t>MEGRINE</t>
  </si>
  <si>
    <t>0205</t>
  </si>
  <si>
    <t>EZZAHRA</t>
  </si>
  <si>
    <t>0204</t>
  </si>
  <si>
    <t>RADES</t>
  </si>
  <si>
    <t>0203</t>
  </si>
  <si>
    <t>HAMMAM LIF</t>
  </si>
  <si>
    <t>0202</t>
  </si>
  <si>
    <t>BEN AROUS</t>
  </si>
  <si>
    <t>0201</t>
  </si>
  <si>
    <t>SIDI HCINE</t>
  </si>
  <si>
    <t>0109</t>
  </si>
  <si>
    <t>LE KRAM</t>
  </si>
  <si>
    <t>0108</t>
  </si>
  <si>
    <t>LA MARSA</t>
  </si>
  <si>
    <t>0106</t>
  </si>
  <si>
    <t>CARTHAGE</t>
  </si>
  <si>
    <t>0105</t>
  </si>
  <si>
    <t>LE BARDO</t>
  </si>
  <si>
    <t>0104</t>
  </si>
  <si>
    <t>SIDI BOUSAID</t>
  </si>
  <si>
    <t>0103</t>
  </si>
  <si>
    <t>LA GOULETTE</t>
  </si>
  <si>
    <t>0102</t>
  </si>
  <si>
    <t>TUNIS</t>
  </si>
  <si>
    <t>0101</t>
  </si>
  <si>
    <t>CODE_COMMUNE</t>
  </si>
  <si>
    <t>NOM_COMMUNE</t>
  </si>
  <si>
    <t>OBSERVATIONS</t>
  </si>
  <si>
    <t>ATTEINTE DE L'ILR 5.5
(1) SI OUI
(0) SI NON</t>
  </si>
  <si>
    <t>PAI 2020 - TOTAL Dépenses prévues</t>
  </si>
  <si>
    <t>PAI 2020 - TOTAL Dépenses ordonnancées</t>
  </si>
  <si>
    <t>Rapport manquant</t>
  </si>
  <si>
    <t>Visa du receveur de la commune manquant</t>
  </si>
  <si>
    <t>Rapport non conforme</t>
  </si>
  <si>
    <t>Taux de réalisation</t>
  </si>
  <si>
    <t xml:space="preserve">Vérification de l’ILR 5.6 </t>
  </si>
  <si>
    <t>195 communes ont réalisé des dépenses &gt;10% de leurs prévisions au titre de 2020, ce qui représente 72% des communes. Il en découle que l’objectif est atteint.</t>
  </si>
  <si>
    <t xml:space="preserve">Il est à signaler que 22 communes Ne sont pas parvenues à fournir des rapports valides (rapports non envoyés (18) ou ne sont pas visés par le receveur (3) ou </t>
  </si>
  <si>
    <t>rapport non conforme (1))</t>
  </si>
  <si>
    <t>CONCLUSION: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</si>
</sst>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00"/>
    <numFmt numFmtId="166" formatCode="_-* #,##0_-;_-* #,##0\-;_-* &quot;-&quot;_-;_-@_-"/>
  </numFmts>
  <fonts count="13"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  <charset val="178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color rgb="FF1F497D"/>
      <name val="Times New Roman"/>
      <family val="1"/>
    </font>
    <font>
      <b/>
      <sz val="10"/>
      <color theme="8" tint="-0.499984740745262"/>
      <name val="Times New Roman"/>
      <family val="1"/>
    </font>
    <font>
      <b/>
      <sz val="10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3" fontId="0" fillId="0" borderId="0" xfId="0" applyNumberFormat="1"/>
    <xf numFmtId="0" fontId="3" fillId="0" borderId="0" xfId="0" applyFont="1"/>
    <xf numFmtId="164" fontId="0" fillId="0" borderId="0" xfId="1" applyNumberFormat="1" applyFont="1"/>
    <xf numFmtId="3" fontId="4" fillId="0" borderId="0" xfId="0" applyNumberFormat="1" applyFont="1"/>
    <xf numFmtId="3" fontId="3" fillId="0" borderId="0" xfId="0" applyNumberFormat="1" applyFont="1"/>
    <xf numFmtId="3" fontId="0" fillId="2" borderId="0" xfId="0" applyNumberFormat="1" applyFill="1"/>
    <xf numFmtId="3" fontId="3" fillId="3" borderId="0" xfId="0" applyNumberFormat="1" applyFont="1" applyFill="1"/>
    <xf numFmtId="0" fontId="0" fillId="0" borderId="0" xfId="0" applyFill="1"/>
    <xf numFmtId="3" fontId="3" fillId="0" borderId="0" xfId="0" applyNumberFormat="1" applyFont="1" applyFill="1"/>
    <xf numFmtId="164" fontId="0" fillId="0" borderId="0" xfId="1" applyNumberFormat="1" applyFont="1" applyFill="1"/>
    <xf numFmtId="3" fontId="0" fillId="0" borderId="0" xfId="0" applyNumberFormat="1" applyFill="1"/>
    <xf numFmtId="3" fontId="0" fillId="3" borderId="0" xfId="0" applyNumberFormat="1" applyFill="1"/>
    <xf numFmtId="165" fontId="0" fillId="0" borderId="0" xfId="0" applyNumberFormat="1"/>
    <xf numFmtId="0" fontId="0" fillId="0" borderId="0" xfId="0" quotePrefix="1"/>
    <xf numFmtId="3" fontId="3" fillId="0" borderId="0" xfId="1" applyNumberFormat="1" applyFont="1"/>
    <xf numFmtId="0" fontId="6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left" wrapText="1"/>
    </xf>
    <xf numFmtId="10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10" fontId="0" fillId="0" borderId="0" xfId="1" applyNumberFormat="1" applyFont="1"/>
  </cellXfs>
  <cellStyles count="12">
    <cellStyle name="Milliers [0] 2" xfId="2"/>
    <cellStyle name="Normal" xfId="0" builtinId="0"/>
    <cellStyle name="Normal 2" xfId="3"/>
    <cellStyle name="Normal 2 2" xfId="4"/>
    <cellStyle name="Normal 2 2 2" xfId="5"/>
    <cellStyle name="Normal 2 3" xfId="6"/>
    <cellStyle name="Normal 3" xfId="7"/>
    <cellStyle name="Normal 3 2" xfId="8"/>
    <cellStyle name="Normal 4" xfId="9"/>
    <cellStyle name="Normal 4 2" xfId="10"/>
    <cellStyle name="Normal 5" xfId="11"/>
    <cellStyle name="Pourcentage" xfId="1" builtinId="5"/>
  </cellStyles>
  <dxfs count="6">
    <dxf>
      <numFmt numFmtId="0" formatCode="General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3" formatCode="#,##0"/>
    </dxf>
    <dxf>
      <numFmt numFmtId="164" formatCode="0.0%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563" displayName="Tableau2563" ref="B4:H276" totalsRowShown="0" headerRowDxfId="5">
  <autoFilter ref="B4:H276"/>
  <tableColumns count="7">
    <tableColumn id="1" name="CODE_COMMUNE"/>
    <tableColumn id="5" name="NOM_COMMUNE"/>
    <tableColumn id="10" name="PAI 2020 - TOTAL Dépenses prévues" dataDxfId="4"/>
    <tableColumn id="12" name="PAI 2020 - TOTAL Dépenses ordonnancées" dataDxfId="3"/>
    <tableColumn id="15" name="Taux de réalisation" dataDxfId="2" dataCellStyle="Pourcentage">
      <calculatedColumnFormula>E5/D5</calculatedColumnFormula>
    </tableColumn>
    <tableColumn id="18" name="OBSERVATIONS" dataDxfId="1"/>
    <tableColumn id="16" name="ATTEINTE DE L'ILR 5.5&#10;(1) SI OUI&#10;(0) SI NON" dataDxfId="0">
      <calculatedColumnFormula>IF(F5&gt;=0.1,1,0)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85"/>
  <sheetViews>
    <sheetView tabSelected="1" topLeftCell="B1" zoomScale="136" zoomScaleNormal="136" workbookViewId="0">
      <pane xSplit="2" ySplit="4" topLeftCell="D274" activePane="bottomRight" state="frozen"/>
      <selection activeCell="B1" sqref="B1"/>
      <selection pane="topRight" activeCell="E1" sqref="E1"/>
      <selection pane="bottomLeft" activeCell="B2" sqref="B2"/>
      <selection pane="bottomRight" activeCell="H279" sqref="H279"/>
    </sheetView>
  </sheetViews>
  <sheetFormatPr baseColWidth="10" defaultRowHeight="13.2"/>
  <cols>
    <col min="2" max="2" width="11.6640625" customWidth="1"/>
    <col min="3" max="3" width="26.44140625" customWidth="1"/>
    <col min="4" max="4" width="12.5546875" style="1" customWidth="1"/>
    <col min="5" max="5" width="16.88671875" style="1" customWidth="1"/>
    <col min="6" max="6" width="11.44140625" style="3"/>
    <col min="7" max="7" width="41.33203125" style="2" bestFit="1" customWidth="1"/>
    <col min="8" max="8" width="12.5546875" style="1" customWidth="1"/>
    <col min="9" max="9" width="11.44140625" style="1" customWidth="1"/>
  </cols>
  <sheetData>
    <row r="2" spans="2:11" ht="17.399999999999999">
      <c r="B2" s="27" t="s">
        <v>553</v>
      </c>
      <c r="C2" s="27"/>
      <c r="D2" s="27"/>
      <c r="E2" s="27"/>
      <c r="F2" s="27"/>
      <c r="G2" s="27"/>
      <c r="H2" s="27"/>
    </row>
    <row r="4" spans="2:11" ht="72.75" customHeight="1" thickBot="1">
      <c r="B4" s="17" t="s">
        <v>543</v>
      </c>
      <c r="C4" s="18" t="s">
        <v>544</v>
      </c>
      <c r="D4" s="19" t="s">
        <v>547</v>
      </c>
      <c r="E4" s="19" t="s">
        <v>548</v>
      </c>
      <c r="F4" s="20" t="s">
        <v>552</v>
      </c>
      <c r="G4" s="19" t="s">
        <v>545</v>
      </c>
      <c r="H4" s="16" t="s">
        <v>546</v>
      </c>
      <c r="I4"/>
    </row>
    <row r="5" spans="2:11" ht="13.8" thickTop="1">
      <c r="B5" t="s">
        <v>542</v>
      </c>
      <c r="C5" t="s">
        <v>541</v>
      </c>
      <c r="D5" s="1">
        <v>39897744</v>
      </c>
      <c r="E5" s="6">
        <v>17980897</v>
      </c>
      <c r="F5" s="3">
        <f t="shared" ref="F5:F36" si="0">E5/D5</f>
        <v>0.45067452936687347</v>
      </c>
      <c r="G5" s="5"/>
      <c r="H5">
        <f t="shared" ref="H5:H12" si="1">IF(F5&gt;=0.1,1,0)</f>
        <v>1</v>
      </c>
      <c r="I5"/>
    </row>
    <row r="6" spans="2:11">
      <c r="B6" t="s">
        <v>540</v>
      </c>
      <c r="C6" t="s">
        <v>539</v>
      </c>
      <c r="D6" s="1">
        <v>7050000</v>
      </c>
      <c r="E6" s="6">
        <v>3305821</v>
      </c>
      <c r="F6" s="3">
        <f t="shared" si="0"/>
        <v>0.46891078014184395</v>
      </c>
      <c r="G6" s="5"/>
      <c r="H6">
        <f t="shared" si="1"/>
        <v>1</v>
      </c>
      <c r="I6"/>
    </row>
    <row r="7" spans="2:11">
      <c r="B7" t="s">
        <v>538</v>
      </c>
      <c r="C7" t="s">
        <v>537</v>
      </c>
      <c r="D7" s="1">
        <v>3198933</v>
      </c>
      <c r="E7" s="6">
        <v>233100</v>
      </c>
      <c r="F7" s="3">
        <f t="shared" si="0"/>
        <v>7.2868046939401354E-2</v>
      </c>
      <c r="G7" s="5"/>
      <c r="H7">
        <f t="shared" si="1"/>
        <v>0</v>
      </c>
      <c r="I7"/>
    </row>
    <row r="8" spans="2:11">
      <c r="B8" t="s">
        <v>536</v>
      </c>
      <c r="C8" t="s">
        <v>535</v>
      </c>
      <c r="D8" s="1">
        <v>3818783.6180000002</v>
      </c>
      <c r="E8" s="6">
        <v>786852.18299999996</v>
      </c>
      <c r="F8" s="3">
        <f t="shared" si="0"/>
        <v>0.20604785756677557</v>
      </c>
      <c r="G8" s="5"/>
      <c r="H8">
        <f t="shared" si="1"/>
        <v>1</v>
      </c>
      <c r="I8"/>
    </row>
    <row r="9" spans="2:11">
      <c r="B9" t="s">
        <v>534</v>
      </c>
      <c r="C9" t="s">
        <v>533</v>
      </c>
      <c r="D9" s="1">
        <v>1942000</v>
      </c>
      <c r="E9" s="6">
        <v>413000</v>
      </c>
      <c r="F9" s="3">
        <f t="shared" si="0"/>
        <v>0.21266735324407826</v>
      </c>
      <c r="G9" s="5"/>
      <c r="H9">
        <f t="shared" si="1"/>
        <v>1</v>
      </c>
      <c r="I9"/>
    </row>
    <row r="10" spans="2:11">
      <c r="B10" t="s">
        <v>532</v>
      </c>
      <c r="C10" t="s">
        <v>531</v>
      </c>
      <c r="D10" s="1">
        <v>16981000</v>
      </c>
      <c r="E10" s="6">
        <v>3329000</v>
      </c>
      <c r="F10" s="3">
        <f t="shared" si="0"/>
        <v>0.196042635887168</v>
      </c>
      <c r="G10" s="5"/>
      <c r="H10">
        <f t="shared" si="1"/>
        <v>1</v>
      </c>
      <c r="I10"/>
    </row>
    <row r="11" spans="2:11">
      <c r="B11" s="14" t="s">
        <v>530</v>
      </c>
      <c r="C11" t="s">
        <v>529</v>
      </c>
      <c r="D11" s="1">
        <v>8232199</v>
      </c>
      <c r="E11" s="6">
        <v>3266832</v>
      </c>
      <c r="F11" s="3">
        <f t="shared" si="0"/>
        <v>0.39683588795654723</v>
      </c>
      <c r="G11" s="15"/>
      <c r="H11">
        <f t="shared" si="1"/>
        <v>1</v>
      </c>
      <c r="I11"/>
    </row>
    <row r="12" spans="2:11">
      <c r="B12" s="14" t="s">
        <v>528</v>
      </c>
      <c r="C12" t="s">
        <v>527</v>
      </c>
      <c r="D12" s="1">
        <v>2867000</v>
      </c>
      <c r="E12" s="6">
        <v>2728000</v>
      </c>
      <c r="F12" s="3">
        <f t="shared" si="0"/>
        <v>0.95151726543425186</v>
      </c>
      <c r="G12" s="5"/>
      <c r="H12" s="2">
        <f t="shared" si="1"/>
        <v>1</v>
      </c>
      <c r="I12"/>
    </row>
    <row r="13" spans="2:11">
      <c r="B13" t="s">
        <v>526</v>
      </c>
      <c r="C13" t="s">
        <v>525</v>
      </c>
      <c r="D13" s="1">
        <v>11318000</v>
      </c>
      <c r="E13" s="6">
        <v>0</v>
      </c>
      <c r="F13" s="3">
        <f t="shared" si="0"/>
        <v>0</v>
      </c>
      <c r="G13" s="5" t="s">
        <v>549</v>
      </c>
      <c r="H13" s="2"/>
      <c r="I13"/>
    </row>
    <row r="14" spans="2:11">
      <c r="B14" t="s">
        <v>524</v>
      </c>
      <c r="C14" t="s">
        <v>523</v>
      </c>
      <c r="D14" s="1">
        <v>1972200</v>
      </c>
      <c r="E14" s="6">
        <v>613788</v>
      </c>
      <c r="F14" s="3">
        <f t="shared" si="0"/>
        <v>0.31121995740797082</v>
      </c>
      <c r="G14" s="5"/>
      <c r="H14">
        <f t="shared" ref="H14:H26" si="2">IF(F14&gt;=0.1,1,0)</f>
        <v>1</v>
      </c>
      <c r="I14"/>
      <c r="K14" s="13"/>
    </row>
    <row r="15" spans="2:11">
      <c r="B15" t="s">
        <v>522</v>
      </c>
      <c r="C15" t="s">
        <v>521</v>
      </c>
      <c r="D15" s="1">
        <v>7444000</v>
      </c>
      <c r="E15" s="6">
        <v>1919946</v>
      </c>
      <c r="F15" s="3">
        <f t="shared" si="0"/>
        <v>0.25791859215475549</v>
      </c>
      <c r="G15" s="5"/>
      <c r="H15">
        <f t="shared" si="2"/>
        <v>1</v>
      </c>
      <c r="I15"/>
    </row>
    <row r="16" spans="2:11">
      <c r="B16" t="s">
        <v>520</v>
      </c>
      <c r="C16" t="s">
        <v>519</v>
      </c>
      <c r="D16" s="1">
        <v>1251000</v>
      </c>
      <c r="E16" s="6">
        <v>785000</v>
      </c>
      <c r="F16" s="3">
        <f t="shared" si="0"/>
        <v>0.62749800159872104</v>
      </c>
      <c r="G16" s="5"/>
      <c r="H16" s="2">
        <f t="shared" si="2"/>
        <v>1</v>
      </c>
      <c r="I16"/>
    </row>
    <row r="17" spans="2:9">
      <c r="B17" t="s">
        <v>518</v>
      </c>
      <c r="C17" t="s">
        <v>517</v>
      </c>
      <c r="D17" s="1">
        <v>2145000</v>
      </c>
      <c r="E17" s="6">
        <v>81360</v>
      </c>
      <c r="F17" s="3">
        <f t="shared" si="0"/>
        <v>3.7930069930069928E-2</v>
      </c>
      <c r="G17" s="5"/>
      <c r="H17">
        <f t="shared" si="2"/>
        <v>0</v>
      </c>
      <c r="I17"/>
    </row>
    <row r="18" spans="2:9">
      <c r="B18" t="s">
        <v>516</v>
      </c>
      <c r="C18" t="s">
        <v>515</v>
      </c>
      <c r="D18" s="1">
        <v>2513153</v>
      </c>
      <c r="E18" s="6">
        <v>665868.31599999999</v>
      </c>
      <c r="F18" s="3">
        <f t="shared" si="0"/>
        <v>0.26495335381490898</v>
      </c>
      <c r="G18" s="5"/>
      <c r="H18">
        <f t="shared" si="2"/>
        <v>1</v>
      </c>
      <c r="I18"/>
    </row>
    <row r="19" spans="2:9">
      <c r="B19" t="s">
        <v>514</v>
      </c>
      <c r="C19" t="s">
        <v>513</v>
      </c>
      <c r="D19" s="1">
        <v>1464428.4029999999</v>
      </c>
      <c r="E19" s="6">
        <v>244849.36199999999</v>
      </c>
      <c r="F19" s="3">
        <f t="shared" si="0"/>
        <v>0.16719790568006349</v>
      </c>
      <c r="G19" s="5"/>
      <c r="H19" s="2">
        <f t="shared" si="2"/>
        <v>1</v>
      </c>
      <c r="I19"/>
    </row>
    <row r="20" spans="2:9">
      <c r="B20" t="s">
        <v>512</v>
      </c>
      <c r="C20" t="s">
        <v>511</v>
      </c>
      <c r="D20" s="1">
        <v>1025389</v>
      </c>
      <c r="E20" s="6">
        <v>713547.27099999995</v>
      </c>
      <c r="F20" s="3">
        <f t="shared" si="0"/>
        <v>0.69587958423583629</v>
      </c>
      <c r="G20" s="5"/>
      <c r="H20">
        <f t="shared" si="2"/>
        <v>1</v>
      </c>
      <c r="I20"/>
    </row>
    <row r="21" spans="2:9">
      <c r="B21" t="s">
        <v>510</v>
      </c>
      <c r="C21" t="s">
        <v>509</v>
      </c>
      <c r="D21" s="1">
        <v>9850000</v>
      </c>
      <c r="E21" s="6">
        <v>6190670</v>
      </c>
      <c r="F21" s="3">
        <f t="shared" si="0"/>
        <v>0.62849441624365487</v>
      </c>
      <c r="G21" s="9"/>
      <c r="H21">
        <f t="shared" si="2"/>
        <v>1</v>
      </c>
      <c r="I21"/>
    </row>
    <row r="22" spans="2:9">
      <c r="B22" t="s">
        <v>508</v>
      </c>
      <c r="C22" t="s">
        <v>507</v>
      </c>
      <c r="D22" s="1">
        <v>2180427.7009999999</v>
      </c>
      <c r="E22" s="6">
        <v>167987</v>
      </c>
      <c r="F22" s="3">
        <f t="shared" si="0"/>
        <v>7.7043141546475888E-2</v>
      </c>
      <c r="G22" s="5"/>
      <c r="H22">
        <f t="shared" si="2"/>
        <v>0</v>
      </c>
      <c r="I22"/>
    </row>
    <row r="23" spans="2:9">
      <c r="B23" t="s">
        <v>506</v>
      </c>
      <c r="C23" t="s">
        <v>505</v>
      </c>
      <c r="D23" s="1">
        <v>1360000</v>
      </c>
      <c r="E23" s="6">
        <v>866000</v>
      </c>
      <c r="F23" s="3">
        <f t="shared" si="0"/>
        <v>0.6367647058823529</v>
      </c>
      <c r="G23" s="5"/>
      <c r="H23">
        <f t="shared" si="2"/>
        <v>1</v>
      </c>
      <c r="I23"/>
    </row>
    <row r="24" spans="2:9">
      <c r="B24" t="s">
        <v>504</v>
      </c>
      <c r="C24" t="s">
        <v>503</v>
      </c>
      <c r="D24" s="1">
        <v>2476217.3859999999</v>
      </c>
      <c r="E24" s="6">
        <v>1082091.0290000001</v>
      </c>
      <c r="F24" s="3">
        <f t="shared" si="0"/>
        <v>0.43699355117927441</v>
      </c>
      <c r="G24" s="5"/>
      <c r="H24">
        <f t="shared" si="2"/>
        <v>1</v>
      </c>
      <c r="I24"/>
    </row>
    <row r="25" spans="2:9">
      <c r="B25" t="s">
        <v>502</v>
      </c>
      <c r="C25" t="s">
        <v>501</v>
      </c>
      <c r="D25" s="1">
        <v>32159576</v>
      </c>
      <c r="E25" s="6">
        <v>8796592</v>
      </c>
      <c r="F25" s="3">
        <f t="shared" si="0"/>
        <v>0.27352947688116286</v>
      </c>
      <c r="G25" s="5"/>
      <c r="H25">
        <f t="shared" si="2"/>
        <v>1</v>
      </c>
      <c r="I25"/>
    </row>
    <row r="26" spans="2:9">
      <c r="B26" t="s">
        <v>500</v>
      </c>
      <c r="C26" t="s">
        <v>499</v>
      </c>
      <c r="D26" s="1">
        <v>2122993</v>
      </c>
      <c r="E26" s="6">
        <v>217779</v>
      </c>
      <c r="F26" s="3">
        <f t="shared" si="0"/>
        <v>0.10258112014500283</v>
      </c>
      <c r="G26" s="5"/>
      <c r="H26">
        <f t="shared" si="2"/>
        <v>1</v>
      </c>
      <c r="I26"/>
    </row>
    <row r="27" spans="2:9">
      <c r="B27" t="s">
        <v>498</v>
      </c>
      <c r="C27" t="s">
        <v>497</v>
      </c>
      <c r="D27" s="1">
        <v>2165400</v>
      </c>
      <c r="E27" s="6">
        <v>0</v>
      </c>
      <c r="F27" s="3">
        <f t="shared" si="0"/>
        <v>0</v>
      </c>
      <c r="G27" s="5" t="s">
        <v>549</v>
      </c>
      <c r="H27"/>
      <c r="I27"/>
    </row>
    <row r="28" spans="2:9">
      <c r="B28" t="s">
        <v>496</v>
      </c>
      <c r="C28" t="s">
        <v>495</v>
      </c>
      <c r="D28" s="1">
        <v>2097618</v>
      </c>
      <c r="E28" s="6">
        <v>494355</v>
      </c>
      <c r="F28" s="3">
        <f t="shared" si="0"/>
        <v>0.23567446503605519</v>
      </c>
      <c r="G28" s="5"/>
      <c r="H28">
        <f>IF(F28&gt;=0.1,1,0)</f>
        <v>1</v>
      </c>
      <c r="I28"/>
    </row>
    <row r="29" spans="2:9">
      <c r="B29" t="s">
        <v>494</v>
      </c>
      <c r="C29" t="s">
        <v>493</v>
      </c>
      <c r="D29" s="1">
        <v>18828000</v>
      </c>
      <c r="E29" s="6">
        <v>0</v>
      </c>
      <c r="F29" s="3">
        <f t="shared" si="0"/>
        <v>0</v>
      </c>
      <c r="G29" s="5" t="s">
        <v>549</v>
      </c>
      <c r="H29" s="2"/>
      <c r="I29"/>
    </row>
    <row r="30" spans="2:9">
      <c r="B30" t="s">
        <v>492</v>
      </c>
      <c r="C30" t="s">
        <v>491</v>
      </c>
      <c r="D30" s="1">
        <v>13295117</v>
      </c>
      <c r="E30" s="6">
        <v>4168781</v>
      </c>
      <c r="F30" s="3">
        <f t="shared" si="0"/>
        <v>0.31355730077441213</v>
      </c>
      <c r="G30" s="5"/>
      <c r="H30" s="2">
        <f t="shared" ref="H30:H64" si="3">IF(F30&gt;=0.1,1,0)</f>
        <v>1</v>
      </c>
      <c r="I30"/>
    </row>
    <row r="31" spans="2:9">
      <c r="B31" t="s">
        <v>490</v>
      </c>
      <c r="C31" t="s">
        <v>489</v>
      </c>
      <c r="D31" s="1">
        <v>1839000</v>
      </c>
      <c r="E31" s="6">
        <v>545280</v>
      </c>
      <c r="F31" s="3">
        <f t="shared" si="0"/>
        <v>0.2965089722675367</v>
      </c>
      <c r="G31" s="5"/>
      <c r="H31" s="2">
        <f t="shared" si="3"/>
        <v>1</v>
      </c>
      <c r="I31"/>
    </row>
    <row r="32" spans="2:9">
      <c r="B32" t="s">
        <v>488</v>
      </c>
      <c r="C32" t="s">
        <v>487</v>
      </c>
      <c r="D32" s="1">
        <v>2293209</v>
      </c>
      <c r="E32" s="6">
        <v>2093088</v>
      </c>
      <c r="F32" s="3">
        <f t="shared" si="0"/>
        <v>0.91273320486706622</v>
      </c>
      <c r="G32" s="5"/>
      <c r="H32">
        <f t="shared" si="3"/>
        <v>1</v>
      </c>
      <c r="I32"/>
    </row>
    <row r="33" spans="2:9">
      <c r="B33" t="s">
        <v>486</v>
      </c>
      <c r="C33" t="s">
        <v>485</v>
      </c>
      <c r="D33" s="1">
        <v>1128000</v>
      </c>
      <c r="E33" s="6">
        <v>322079.04300000001</v>
      </c>
      <c r="F33" s="3">
        <f t="shared" si="0"/>
        <v>0.28553106648936172</v>
      </c>
      <c r="G33" s="5"/>
      <c r="H33">
        <f t="shared" si="3"/>
        <v>1</v>
      </c>
      <c r="I33"/>
    </row>
    <row r="34" spans="2:9">
      <c r="B34" t="s">
        <v>484</v>
      </c>
      <c r="C34" t="s">
        <v>483</v>
      </c>
      <c r="D34" s="1">
        <v>717952</v>
      </c>
      <c r="E34" s="6">
        <v>361628</v>
      </c>
      <c r="F34" s="3">
        <f t="shared" si="0"/>
        <v>0.50369384025673025</v>
      </c>
      <c r="G34" s="5"/>
      <c r="H34">
        <f t="shared" si="3"/>
        <v>1</v>
      </c>
      <c r="I34"/>
    </row>
    <row r="35" spans="2:9">
      <c r="B35" t="s">
        <v>482</v>
      </c>
      <c r="C35" t="s">
        <v>481</v>
      </c>
      <c r="D35" s="1">
        <v>1437500</v>
      </c>
      <c r="E35" s="6">
        <v>388500</v>
      </c>
      <c r="F35" s="3">
        <f t="shared" si="0"/>
        <v>0.27026086956521739</v>
      </c>
      <c r="G35" s="5"/>
      <c r="H35">
        <f t="shared" si="3"/>
        <v>1</v>
      </c>
      <c r="I35"/>
    </row>
    <row r="36" spans="2:9">
      <c r="B36" t="s">
        <v>480</v>
      </c>
      <c r="C36" t="s">
        <v>479</v>
      </c>
      <c r="D36" s="1">
        <v>3139564</v>
      </c>
      <c r="E36" s="6">
        <v>0</v>
      </c>
      <c r="F36" s="3">
        <f t="shared" si="0"/>
        <v>0</v>
      </c>
      <c r="G36" s="5"/>
      <c r="H36">
        <f t="shared" si="3"/>
        <v>0</v>
      </c>
      <c r="I36"/>
    </row>
    <row r="37" spans="2:9">
      <c r="B37" t="s">
        <v>478</v>
      </c>
      <c r="C37" t="s">
        <v>477</v>
      </c>
      <c r="D37" s="1">
        <v>2725224</v>
      </c>
      <c r="E37" s="6">
        <v>98916</v>
      </c>
      <c r="F37" s="3">
        <f t="shared" ref="F37:F68" si="4">E37/D37</f>
        <v>3.629646590518798E-2</v>
      </c>
      <c r="G37" s="5"/>
      <c r="H37">
        <f t="shared" si="3"/>
        <v>0</v>
      </c>
      <c r="I37"/>
    </row>
    <row r="38" spans="2:9">
      <c r="B38" t="s">
        <v>476</v>
      </c>
      <c r="C38" t="s">
        <v>475</v>
      </c>
      <c r="D38" s="1">
        <v>6471800</v>
      </c>
      <c r="E38" s="6">
        <v>3812041</v>
      </c>
      <c r="F38" s="3">
        <f t="shared" si="4"/>
        <v>0.58902330109088663</v>
      </c>
      <c r="G38" s="5"/>
      <c r="H38">
        <f t="shared" si="3"/>
        <v>1</v>
      </c>
      <c r="I38"/>
    </row>
    <row r="39" spans="2:9">
      <c r="B39" t="s">
        <v>474</v>
      </c>
      <c r="C39" t="s">
        <v>473</v>
      </c>
      <c r="D39" s="1">
        <v>1109993.2</v>
      </c>
      <c r="E39" s="6">
        <v>433385</v>
      </c>
      <c r="F39" s="3">
        <f t="shared" si="4"/>
        <v>0.39043932881750987</v>
      </c>
      <c r="G39" s="5"/>
      <c r="H39">
        <f t="shared" si="3"/>
        <v>1</v>
      </c>
      <c r="I39"/>
    </row>
    <row r="40" spans="2:9">
      <c r="B40" t="s">
        <v>472</v>
      </c>
      <c r="C40" t="s">
        <v>471</v>
      </c>
      <c r="D40" s="1">
        <v>3782671</v>
      </c>
      <c r="E40" s="6">
        <v>1100692</v>
      </c>
      <c r="F40" s="3">
        <f t="shared" si="4"/>
        <v>0.29098274737612656</v>
      </c>
      <c r="G40" s="5"/>
      <c r="H40">
        <f t="shared" si="3"/>
        <v>1</v>
      </c>
      <c r="I40"/>
    </row>
    <row r="41" spans="2:9">
      <c r="B41" t="s">
        <v>470</v>
      </c>
      <c r="C41" t="s">
        <v>469</v>
      </c>
      <c r="D41" s="1">
        <v>2577548</v>
      </c>
      <c r="E41" s="6">
        <v>1443421</v>
      </c>
      <c r="F41" s="3">
        <f t="shared" si="4"/>
        <v>0.55999771876217241</v>
      </c>
      <c r="G41" s="5"/>
      <c r="H41">
        <f t="shared" si="3"/>
        <v>1</v>
      </c>
      <c r="I41"/>
    </row>
    <row r="42" spans="2:9">
      <c r="B42" t="s">
        <v>468</v>
      </c>
      <c r="C42" t="s">
        <v>467</v>
      </c>
      <c r="D42" s="1">
        <v>242000</v>
      </c>
      <c r="E42" s="6">
        <v>508656</v>
      </c>
      <c r="F42" s="3">
        <f t="shared" si="4"/>
        <v>2.1018842975206611</v>
      </c>
      <c r="G42" s="5"/>
      <c r="H42">
        <f t="shared" si="3"/>
        <v>1</v>
      </c>
      <c r="I42"/>
    </row>
    <row r="43" spans="2:9">
      <c r="B43" t="s">
        <v>466</v>
      </c>
      <c r="C43" t="s">
        <v>465</v>
      </c>
      <c r="D43" s="1">
        <v>1188000</v>
      </c>
      <c r="E43" s="6">
        <v>0</v>
      </c>
      <c r="F43" s="3">
        <f t="shared" si="4"/>
        <v>0</v>
      </c>
      <c r="G43" s="5"/>
      <c r="H43">
        <f t="shared" si="3"/>
        <v>0</v>
      </c>
      <c r="I43"/>
    </row>
    <row r="44" spans="2:9">
      <c r="B44" t="s">
        <v>464</v>
      </c>
      <c r="C44" t="s">
        <v>463</v>
      </c>
      <c r="D44" s="1">
        <v>1348563</v>
      </c>
      <c r="E44" s="6">
        <v>218182</v>
      </c>
      <c r="F44" s="3">
        <f t="shared" si="4"/>
        <v>0.16178851117819487</v>
      </c>
      <c r="G44" s="5"/>
      <c r="H44">
        <f t="shared" si="3"/>
        <v>1</v>
      </c>
      <c r="I44"/>
    </row>
    <row r="45" spans="2:9">
      <c r="B45" t="s">
        <v>462</v>
      </c>
      <c r="C45" t="s">
        <v>461</v>
      </c>
      <c r="D45" s="1">
        <v>2439420</v>
      </c>
      <c r="E45" s="6">
        <v>211213</v>
      </c>
      <c r="F45" s="3">
        <f t="shared" si="4"/>
        <v>8.6583286190979825E-2</v>
      </c>
      <c r="G45" s="5"/>
      <c r="H45">
        <f t="shared" si="3"/>
        <v>0</v>
      </c>
      <c r="I45"/>
    </row>
    <row r="46" spans="2:9">
      <c r="B46" t="s">
        <v>460</v>
      </c>
      <c r="C46" t="s">
        <v>459</v>
      </c>
      <c r="D46" s="1">
        <v>1776957</v>
      </c>
      <c r="E46" s="6">
        <v>22727</v>
      </c>
      <c r="F46" s="3">
        <f t="shared" si="4"/>
        <v>1.2789842410367836E-2</v>
      </c>
      <c r="G46" s="5"/>
      <c r="H46" s="2">
        <f t="shared" si="3"/>
        <v>0</v>
      </c>
      <c r="I46"/>
    </row>
    <row r="47" spans="2:9">
      <c r="B47" t="s">
        <v>458</v>
      </c>
      <c r="C47" t="s">
        <v>457</v>
      </c>
      <c r="D47" s="1">
        <v>1835246</v>
      </c>
      <c r="E47" s="6">
        <v>393080.24399999995</v>
      </c>
      <c r="F47" s="3">
        <f t="shared" si="4"/>
        <v>0.21418395354083319</v>
      </c>
      <c r="G47" s="5"/>
      <c r="H47">
        <f t="shared" si="3"/>
        <v>1</v>
      </c>
      <c r="I47"/>
    </row>
    <row r="48" spans="2:9">
      <c r="B48" t="s">
        <v>456</v>
      </c>
      <c r="C48" t="s">
        <v>455</v>
      </c>
      <c r="D48" s="1">
        <v>1613000</v>
      </c>
      <c r="E48" s="6">
        <v>538574</v>
      </c>
      <c r="F48" s="3">
        <f t="shared" si="4"/>
        <v>0.33389584624922503</v>
      </c>
      <c r="G48" s="5"/>
      <c r="H48">
        <f t="shared" si="3"/>
        <v>1</v>
      </c>
      <c r="I48"/>
    </row>
    <row r="49" spans="2:9">
      <c r="B49" t="s">
        <v>454</v>
      </c>
      <c r="C49" t="s">
        <v>453</v>
      </c>
      <c r="D49" s="1">
        <v>669805</v>
      </c>
      <c r="E49" s="6">
        <v>340393.54199999996</v>
      </c>
      <c r="F49" s="3">
        <f t="shared" si="4"/>
        <v>0.50819797105127607</v>
      </c>
      <c r="G49" s="5"/>
      <c r="H49">
        <f t="shared" si="3"/>
        <v>1</v>
      </c>
      <c r="I49"/>
    </row>
    <row r="50" spans="2:9">
      <c r="B50" t="s">
        <v>452</v>
      </c>
      <c r="C50" t="s">
        <v>451</v>
      </c>
      <c r="D50" s="1">
        <v>1165500</v>
      </c>
      <c r="E50" s="6">
        <v>0</v>
      </c>
      <c r="F50" s="3">
        <f t="shared" si="4"/>
        <v>0</v>
      </c>
      <c r="G50" s="5"/>
      <c r="H50">
        <f t="shared" si="3"/>
        <v>0</v>
      </c>
      <c r="I50"/>
    </row>
    <row r="51" spans="2:9">
      <c r="B51" t="s">
        <v>450</v>
      </c>
      <c r="C51" t="s">
        <v>449</v>
      </c>
      <c r="D51" s="1">
        <v>6768272.2999999998</v>
      </c>
      <c r="E51" s="6">
        <v>1216639</v>
      </c>
      <c r="F51" s="3">
        <f t="shared" si="4"/>
        <v>0.17975621341357675</v>
      </c>
      <c r="G51" s="5"/>
      <c r="H51">
        <f t="shared" si="3"/>
        <v>1</v>
      </c>
      <c r="I51"/>
    </row>
    <row r="52" spans="2:9">
      <c r="B52" t="s">
        <v>448</v>
      </c>
      <c r="C52" t="s">
        <v>447</v>
      </c>
      <c r="D52" s="1">
        <v>3682752.5</v>
      </c>
      <c r="E52" s="6">
        <v>809916</v>
      </c>
      <c r="F52" s="3">
        <f t="shared" si="4"/>
        <v>0.2199213767419885</v>
      </c>
      <c r="G52" s="5"/>
      <c r="H52">
        <f t="shared" si="3"/>
        <v>1</v>
      </c>
      <c r="I52"/>
    </row>
    <row r="53" spans="2:9">
      <c r="B53" t="s">
        <v>446</v>
      </c>
      <c r="C53" t="s">
        <v>445</v>
      </c>
      <c r="D53" s="1">
        <v>1316275</v>
      </c>
      <c r="E53" s="6">
        <v>30000</v>
      </c>
      <c r="F53" s="3">
        <f t="shared" si="4"/>
        <v>2.2791589903325672E-2</v>
      </c>
      <c r="G53" s="5"/>
      <c r="H53">
        <f t="shared" si="3"/>
        <v>0</v>
      </c>
      <c r="I53"/>
    </row>
    <row r="54" spans="2:9">
      <c r="B54" t="s">
        <v>444</v>
      </c>
      <c r="C54" t="s">
        <v>443</v>
      </c>
      <c r="D54" s="1">
        <v>665059.19999999995</v>
      </c>
      <c r="E54" s="6">
        <v>65456</v>
      </c>
      <c r="F54" s="3">
        <f t="shared" si="4"/>
        <v>9.8421313471041383E-2</v>
      </c>
      <c r="G54" s="5"/>
      <c r="H54">
        <f t="shared" si="3"/>
        <v>0</v>
      </c>
      <c r="I54"/>
    </row>
    <row r="55" spans="2:9">
      <c r="B55" t="s">
        <v>442</v>
      </c>
      <c r="C55" t="s">
        <v>441</v>
      </c>
      <c r="D55" s="1">
        <v>1565390.1</v>
      </c>
      <c r="E55" s="6">
        <v>69379</v>
      </c>
      <c r="F55" s="3">
        <f t="shared" si="4"/>
        <v>4.4320581815357078E-2</v>
      </c>
      <c r="G55" s="5"/>
      <c r="H55">
        <f t="shared" si="3"/>
        <v>0</v>
      </c>
      <c r="I55"/>
    </row>
    <row r="56" spans="2:9">
      <c r="B56" t="s">
        <v>440</v>
      </c>
      <c r="C56" t="s">
        <v>439</v>
      </c>
      <c r="D56" s="1">
        <v>1388269.7</v>
      </c>
      <c r="E56" s="6">
        <v>382933</v>
      </c>
      <c r="F56" s="3">
        <f t="shared" si="4"/>
        <v>0.27583473153667476</v>
      </c>
      <c r="G56" s="5"/>
      <c r="H56">
        <f t="shared" si="3"/>
        <v>1</v>
      </c>
      <c r="I56"/>
    </row>
    <row r="57" spans="2:9">
      <c r="B57" t="s">
        <v>438</v>
      </c>
      <c r="C57" t="s">
        <v>437</v>
      </c>
      <c r="D57" s="1">
        <v>1589900</v>
      </c>
      <c r="E57" s="6">
        <v>272322</v>
      </c>
      <c r="F57" s="3">
        <f t="shared" si="4"/>
        <v>0.17128247059563495</v>
      </c>
      <c r="G57" s="5"/>
      <c r="H57">
        <f t="shared" si="3"/>
        <v>1</v>
      </c>
      <c r="I57"/>
    </row>
    <row r="58" spans="2:9">
      <c r="B58" t="s">
        <v>436</v>
      </c>
      <c r="C58" t="s">
        <v>435</v>
      </c>
      <c r="D58" s="1">
        <v>2144122.4</v>
      </c>
      <c r="E58" s="6">
        <v>444863</v>
      </c>
      <c r="F58" s="3">
        <f t="shared" si="4"/>
        <v>0.20748022594232493</v>
      </c>
      <c r="G58" s="5"/>
      <c r="H58">
        <f t="shared" si="3"/>
        <v>1</v>
      </c>
      <c r="I58"/>
    </row>
    <row r="59" spans="2:9">
      <c r="B59" t="s">
        <v>434</v>
      </c>
      <c r="C59" t="s">
        <v>433</v>
      </c>
      <c r="D59" s="1">
        <v>4776557.3000000007</v>
      </c>
      <c r="E59" s="6">
        <v>1620536.5</v>
      </c>
      <c r="F59" s="3">
        <f t="shared" si="4"/>
        <v>0.33926872394056695</v>
      </c>
      <c r="G59" s="5"/>
      <c r="H59">
        <f t="shared" si="3"/>
        <v>1</v>
      </c>
      <c r="I59"/>
    </row>
    <row r="60" spans="2:9">
      <c r="B60" t="s">
        <v>432</v>
      </c>
      <c r="C60" t="s">
        <v>431</v>
      </c>
      <c r="D60" s="1">
        <v>1623267.9739999999</v>
      </c>
      <c r="E60" s="6">
        <v>198791</v>
      </c>
      <c r="F60" s="3">
        <f t="shared" si="4"/>
        <v>0.12246345223589067</v>
      </c>
      <c r="G60" s="5"/>
      <c r="H60">
        <f t="shared" si="3"/>
        <v>1</v>
      </c>
      <c r="I60"/>
    </row>
    <row r="61" spans="2:9">
      <c r="B61" t="s">
        <v>430</v>
      </c>
      <c r="C61" t="s">
        <v>429</v>
      </c>
      <c r="D61" s="1">
        <v>1282958.2</v>
      </c>
      <c r="E61" s="6">
        <v>306763</v>
      </c>
      <c r="F61" s="3">
        <f t="shared" si="4"/>
        <v>0.23910599737388172</v>
      </c>
      <c r="G61" s="5"/>
      <c r="H61">
        <f t="shared" si="3"/>
        <v>1</v>
      </c>
      <c r="I61"/>
    </row>
    <row r="62" spans="2:9">
      <c r="B62" t="s">
        <v>428</v>
      </c>
      <c r="C62" t="s">
        <v>427</v>
      </c>
      <c r="D62" s="1">
        <v>2214062.4559999998</v>
      </c>
      <c r="E62" s="6">
        <v>295091.05799999996</v>
      </c>
      <c r="F62" s="3">
        <f t="shared" si="4"/>
        <v>0.133280367588691</v>
      </c>
      <c r="G62" s="5"/>
      <c r="H62">
        <f t="shared" si="3"/>
        <v>1</v>
      </c>
      <c r="I62"/>
    </row>
    <row r="63" spans="2:9">
      <c r="B63" t="s">
        <v>426</v>
      </c>
      <c r="C63" t="s">
        <v>425</v>
      </c>
      <c r="D63" s="1">
        <v>1539623.5</v>
      </c>
      <c r="E63" s="6">
        <v>543230</v>
      </c>
      <c r="F63" s="3">
        <f t="shared" si="4"/>
        <v>0.35283301404531692</v>
      </c>
      <c r="G63" s="5"/>
      <c r="H63">
        <f t="shared" si="3"/>
        <v>1</v>
      </c>
      <c r="I63"/>
    </row>
    <row r="64" spans="2:9">
      <c r="B64" t="s">
        <v>424</v>
      </c>
      <c r="C64" t="s">
        <v>423</v>
      </c>
      <c r="D64" s="1">
        <v>2735241.7</v>
      </c>
      <c r="E64" s="6">
        <v>493704</v>
      </c>
      <c r="F64" s="3">
        <f t="shared" si="4"/>
        <v>0.18049739443501464</v>
      </c>
      <c r="G64" s="5"/>
      <c r="H64">
        <f t="shared" si="3"/>
        <v>1</v>
      </c>
      <c r="I64"/>
    </row>
    <row r="65" spans="2:9">
      <c r="B65" t="s">
        <v>422</v>
      </c>
      <c r="C65" t="s">
        <v>421</v>
      </c>
      <c r="D65" s="1">
        <v>1267407.0439999998</v>
      </c>
      <c r="E65" s="6">
        <v>362605.71100000001</v>
      </c>
      <c r="F65" s="3">
        <f t="shared" si="4"/>
        <v>0.28610043846339872</v>
      </c>
      <c r="G65" s="5" t="s">
        <v>550</v>
      </c>
      <c r="H65"/>
      <c r="I65"/>
    </row>
    <row r="66" spans="2:9">
      <c r="B66" t="s">
        <v>420</v>
      </c>
      <c r="C66" t="s">
        <v>419</v>
      </c>
      <c r="D66" s="1">
        <v>3125859.446</v>
      </c>
      <c r="E66" s="6">
        <v>612732</v>
      </c>
      <c r="F66" s="3">
        <f t="shared" si="4"/>
        <v>0.19602032995568028</v>
      </c>
      <c r="G66" s="5"/>
      <c r="H66">
        <f t="shared" ref="H66:H99" si="5">IF(F66&gt;=0.1,1,0)</f>
        <v>1</v>
      </c>
      <c r="I66"/>
    </row>
    <row r="67" spans="2:9">
      <c r="B67" t="s">
        <v>418</v>
      </c>
      <c r="C67" t="s">
        <v>417</v>
      </c>
      <c r="D67" s="1">
        <v>2703300</v>
      </c>
      <c r="E67" s="6">
        <v>236000</v>
      </c>
      <c r="F67" s="3">
        <f t="shared" si="4"/>
        <v>8.7300706543853815E-2</v>
      </c>
      <c r="G67" s="5"/>
      <c r="H67">
        <f t="shared" si="5"/>
        <v>0</v>
      </c>
      <c r="I67"/>
    </row>
    <row r="68" spans="2:9">
      <c r="B68" t="s">
        <v>416</v>
      </c>
      <c r="C68" t="s">
        <v>415</v>
      </c>
      <c r="D68" s="1">
        <v>949815</v>
      </c>
      <c r="E68" s="6">
        <v>195357</v>
      </c>
      <c r="F68" s="3">
        <f t="shared" si="4"/>
        <v>0.2056790006474945</v>
      </c>
      <c r="G68" s="5"/>
      <c r="H68">
        <f t="shared" si="5"/>
        <v>1</v>
      </c>
      <c r="I68"/>
    </row>
    <row r="69" spans="2:9">
      <c r="B69" t="s">
        <v>414</v>
      </c>
      <c r="C69" t="s">
        <v>413</v>
      </c>
      <c r="D69" s="1">
        <v>1441035</v>
      </c>
      <c r="E69" s="6">
        <v>501766</v>
      </c>
      <c r="F69" s="3">
        <f t="shared" ref="F69:F99" si="6">E69/D69</f>
        <v>0.34819834355168333</v>
      </c>
      <c r="G69" s="5"/>
      <c r="H69">
        <f t="shared" si="5"/>
        <v>1</v>
      </c>
      <c r="I69"/>
    </row>
    <row r="70" spans="2:9">
      <c r="B70" t="s">
        <v>412</v>
      </c>
      <c r="C70" t="s">
        <v>411</v>
      </c>
      <c r="D70" s="1">
        <v>707257</v>
      </c>
      <c r="E70" s="6">
        <v>27511</v>
      </c>
      <c r="F70" s="3">
        <f t="shared" si="6"/>
        <v>3.8898165730420486E-2</v>
      </c>
      <c r="G70" s="5"/>
      <c r="H70">
        <f t="shared" si="5"/>
        <v>0</v>
      </c>
      <c r="I70"/>
    </row>
    <row r="71" spans="2:9">
      <c r="B71" t="s">
        <v>410</v>
      </c>
      <c r="C71" t="s">
        <v>409</v>
      </c>
      <c r="D71" s="1">
        <v>4067465</v>
      </c>
      <c r="E71" s="6">
        <v>812081</v>
      </c>
      <c r="F71" s="3">
        <f t="shared" si="6"/>
        <v>0.19965285503378641</v>
      </c>
      <c r="G71" s="5"/>
      <c r="H71">
        <f t="shared" si="5"/>
        <v>1</v>
      </c>
      <c r="I71"/>
    </row>
    <row r="72" spans="2:9">
      <c r="B72" t="s">
        <v>408</v>
      </c>
      <c r="C72" t="s">
        <v>407</v>
      </c>
      <c r="D72" s="1">
        <v>1879794</v>
      </c>
      <c r="E72" s="6">
        <v>58950</v>
      </c>
      <c r="F72" s="3">
        <f t="shared" si="6"/>
        <v>3.1359819214233052E-2</v>
      </c>
      <c r="G72" s="5"/>
      <c r="H72">
        <f t="shared" si="5"/>
        <v>0</v>
      </c>
      <c r="I72"/>
    </row>
    <row r="73" spans="2:9">
      <c r="B73" t="s">
        <v>406</v>
      </c>
      <c r="C73" t="s">
        <v>405</v>
      </c>
      <c r="D73" s="1">
        <v>1271450</v>
      </c>
      <c r="E73" s="6">
        <v>0</v>
      </c>
      <c r="F73" s="3">
        <f t="shared" si="6"/>
        <v>0</v>
      </c>
      <c r="G73" s="5"/>
      <c r="H73">
        <f t="shared" si="5"/>
        <v>0</v>
      </c>
      <c r="I73"/>
    </row>
    <row r="74" spans="2:9">
      <c r="B74" t="s">
        <v>404</v>
      </c>
      <c r="C74" t="s">
        <v>403</v>
      </c>
      <c r="D74" s="1">
        <v>2600000</v>
      </c>
      <c r="E74" s="6">
        <v>168332</v>
      </c>
      <c r="F74" s="3">
        <f t="shared" si="6"/>
        <v>6.4743076923076917E-2</v>
      </c>
      <c r="G74" s="5"/>
      <c r="H74">
        <f t="shared" si="5"/>
        <v>0</v>
      </c>
      <c r="I74"/>
    </row>
    <row r="75" spans="2:9">
      <c r="B75" t="s">
        <v>402</v>
      </c>
      <c r="C75" t="s">
        <v>401</v>
      </c>
      <c r="D75" s="1">
        <v>1001163</v>
      </c>
      <c r="E75" s="6">
        <v>412276</v>
      </c>
      <c r="F75" s="3">
        <f t="shared" si="6"/>
        <v>0.41179707999596471</v>
      </c>
      <c r="G75" s="5"/>
      <c r="H75">
        <f t="shared" si="5"/>
        <v>1</v>
      </c>
      <c r="I75"/>
    </row>
    <row r="76" spans="2:9">
      <c r="B76" t="s">
        <v>400</v>
      </c>
      <c r="C76" t="s">
        <v>399</v>
      </c>
      <c r="D76" s="1">
        <v>574129</v>
      </c>
      <c r="E76" s="6">
        <v>238521</v>
      </c>
      <c r="F76" s="3">
        <f t="shared" si="6"/>
        <v>0.41544844451334106</v>
      </c>
      <c r="G76" s="5"/>
      <c r="H76">
        <f t="shared" si="5"/>
        <v>1</v>
      </c>
      <c r="I76"/>
    </row>
    <row r="77" spans="2:9">
      <c r="B77" t="s">
        <v>398</v>
      </c>
      <c r="C77" t="s">
        <v>397</v>
      </c>
      <c r="D77" s="1">
        <v>615347</v>
      </c>
      <c r="E77" s="6">
        <v>221887</v>
      </c>
      <c r="F77" s="3">
        <f t="shared" si="6"/>
        <v>0.36058841596692598</v>
      </c>
      <c r="G77" s="5"/>
      <c r="H77">
        <f t="shared" si="5"/>
        <v>1</v>
      </c>
      <c r="I77"/>
    </row>
    <row r="78" spans="2:9">
      <c r="B78" t="s">
        <v>396</v>
      </c>
      <c r="C78" t="s">
        <v>395</v>
      </c>
      <c r="D78" s="1">
        <v>503907.45899999997</v>
      </c>
      <c r="E78" s="6">
        <v>13514</v>
      </c>
      <c r="F78" s="3">
        <f t="shared" si="6"/>
        <v>2.6818416275913869E-2</v>
      </c>
      <c r="G78" s="5"/>
      <c r="H78">
        <f t="shared" si="5"/>
        <v>0</v>
      </c>
      <c r="I78"/>
    </row>
    <row r="79" spans="2:9">
      <c r="B79" t="s">
        <v>394</v>
      </c>
      <c r="C79" t="s">
        <v>393</v>
      </c>
      <c r="D79" s="1">
        <v>1961075.6</v>
      </c>
      <c r="E79" s="6">
        <v>586029</v>
      </c>
      <c r="F79" s="3">
        <f t="shared" si="6"/>
        <v>0.29883039695155045</v>
      </c>
      <c r="G79" s="5"/>
      <c r="H79">
        <f t="shared" si="5"/>
        <v>1</v>
      </c>
      <c r="I79"/>
    </row>
    <row r="80" spans="2:9">
      <c r="B80" t="s">
        <v>392</v>
      </c>
      <c r="C80" t="s">
        <v>391</v>
      </c>
      <c r="D80" s="1">
        <v>2275780.7000000002</v>
      </c>
      <c r="E80" s="6">
        <v>731900</v>
      </c>
      <c r="F80" s="3">
        <f t="shared" si="6"/>
        <v>0.32160392255721298</v>
      </c>
      <c r="G80" s="5"/>
      <c r="H80">
        <f t="shared" si="5"/>
        <v>1</v>
      </c>
      <c r="I80"/>
    </row>
    <row r="81" spans="2:9">
      <c r="B81" t="s">
        <v>390</v>
      </c>
      <c r="C81" t="s">
        <v>389</v>
      </c>
      <c r="D81" s="1">
        <v>2871287.1</v>
      </c>
      <c r="E81" s="6">
        <v>264817</v>
      </c>
      <c r="F81" s="3">
        <f t="shared" si="6"/>
        <v>9.2229369887810941E-2</v>
      </c>
      <c r="G81" s="5"/>
      <c r="H81">
        <f t="shared" si="5"/>
        <v>0</v>
      </c>
      <c r="I81"/>
    </row>
    <row r="82" spans="2:9">
      <c r="B82" t="s">
        <v>388</v>
      </c>
      <c r="C82" t="s">
        <v>387</v>
      </c>
      <c r="D82" s="1">
        <v>2771274.5</v>
      </c>
      <c r="E82" s="6">
        <v>279662.17099999997</v>
      </c>
      <c r="F82" s="3">
        <f t="shared" si="6"/>
        <v>0.10091464089897986</v>
      </c>
      <c r="G82" s="5"/>
      <c r="H82">
        <f t="shared" si="5"/>
        <v>1</v>
      </c>
      <c r="I82"/>
    </row>
    <row r="83" spans="2:9">
      <c r="B83" t="s">
        <v>386</v>
      </c>
      <c r="C83" t="s">
        <v>385</v>
      </c>
      <c r="D83" s="1">
        <v>998800</v>
      </c>
      <c r="E83" s="6">
        <v>214388</v>
      </c>
      <c r="F83" s="3">
        <f t="shared" si="6"/>
        <v>0.21464557468962756</v>
      </c>
      <c r="G83" s="5"/>
      <c r="H83">
        <f t="shared" si="5"/>
        <v>1</v>
      </c>
      <c r="I83"/>
    </row>
    <row r="84" spans="2:9">
      <c r="B84" t="s">
        <v>384</v>
      </c>
      <c r="C84" t="s">
        <v>383</v>
      </c>
      <c r="D84" s="1">
        <v>1481000</v>
      </c>
      <c r="E84" s="6">
        <v>1375829.4369999999</v>
      </c>
      <c r="F84" s="3">
        <f t="shared" si="6"/>
        <v>0.92898679068197154</v>
      </c>
      <c r="G84" s="5"/>
      <c r="H84">
        <f t="shared" si="5"/>
        <v>1</v>
      </c>
      <c r="I84"/>
    </row>
    <row r="85" spans="2:9">
      <c r="B85" t="s">
        <v>382</v>
      </c>
      <c r="C85" t="s">
        <v>381</v>
      </c>
      <c r="D85" s="1">
        <v>1875000</v>
      </c>
      <c r="E85" s="6">
        <v>641418</v>
      </c>
      <c r="F85" s="3">
        <f t="shared" si="6"/>
        <v>0.34208959999999999</v>
      </c>
      <c r="G85" s="5"/>
      <c r="H85">
        <f t="shared" si="5"/>
        <v>1</v>
      </c>
      <c r="I85"/>
    </row>
    <row r="86" spans="2:9">
      <c r="B86" t="s">
        <v>380</v>
      </c>
      <c r="C86" t="s">
        <v>379</v>
      </c>
      <c r="D86" s="1">
        <v>558734</v>
      </c>
      <c r="E86" s="6">
        <v>0</v>
      </c>
      <c r="F86" s="3">
        <f t="shared" si="6"/>
        <v>0</v>
      </c>
      <c r="G86" s="5"/>
      <c r="H86" s="2">
        <f t="shared" si="5"/>
        <v>0</v>
      </c>
      <c r="I86"/>
    </row>
    <row r="87" spans="2:9">
      <c r="B87" t="s">
        <v>378</v>
      </c>
      <c r="C87" t="s">
        <v>377</v>
      </c>
      <c r="D87" s="1">
        <v>642160</v>
      </c>
      <c r="E87" s="6">
        <v>237314.21799999999</v>
      </c>
      <c r="F87" s="3">
        <f t="shared" si="6"/>
        <v>0.36955621340475892</v>
      </c>
      <c r="G87" s="5"/>
      <c r="H87">
        <f t="shared" si="5"/>
        <v>1</v>
      </c>
      <c r="I87"/>
    </row>
    <row r="88" spans="2:9">
      <c r="B88" t="s">
        <v>376</v>
      </c>
      <c r="C88" t="s">
        <v>375</v>
      </c>
      <c r="D88" s="1">
        <v>1110435</v>
      </c>
      <c r="E88" s="6">
        <v>207175</v>
      </c>
      <c r="F88" s="3">
        <f t="shared" si="6"/>
        <v>0.18657102847082449</v>
      </c>
      <c r="G88" s="5"/>
      <c r="H88" s="2">
        <f t="shared" si="5"/>
        <v>1</v>
      </c>
      <c r="I88"/>
    </row>
    <row r="89" spans="2:9">
      <c r="B89" t="s">
        <v>374</v>
      </c>
      <c r="C89" t="s">
        <v>373</v>
      </c>
      <c r="D89" s="1">
        <v>2820050</v>
      </c>
      <c r="E89" s="6">
        <v>452798</v>
      </c>
      <c r="F89" s="3">
        <f t="shared" si="6"/>
        <v>0.16056381979042925</v>
      </c>
      <c r="G89" s="5"/>
      <c r="H89">
        <f t="shared" si="5"/>
        <v>1</v>
      </c>
      <c r="I89"/>
    </row>
    <row r="90" spans="2:9">
      <c r="B90" t="s">
        <v>372</v>
      </c>
      <c r="C90" t="s">
        <v>371</v>
      </c>
      <c r="D90" s="1">
        <v>1529670</v>
      </c>
      <c r="E90" s="6">
        <v>600651</v>
      </c>
      <c r="F90" s="3">
        <f t="shared" si="6"/>
        <v>0.39266704583341505</v>
      </c>
      <c r="G90" s="5"/>
      <c r="H90">
        <f t="shared" si="5"/>
        <v>1</v>
      </c>
      <c r="I90"/>
    </row>
    <row r="91" spans="2:9">
      <c r="B91" t="s">
        <v>370</v>
      </c>
      <c r="C91" t="s">
        <v>369</v>
      </c>
      <c r="D91" s="1">
        <v>2042485.9649999999</v>
      </c>
      <c r="E91" s="6">
        <v>1322788.341</v>
      </c>
      <c r="F91" s="3">
        <f t="shared" si="6"/>
        <v>0.64763644091919137</v>
      </c>
      <c r="G91" s="5"/>
      <c r="H91">
        <f t="shared" si="5"/>
        <v>1</v>
      </c>
      <c r="I91"/>
    </row>
    <row r="92" spans="2:9">
      <c r="B92" t="s">
        <v>368</v>
      </c>
      <c r="C92" t="s">
        <v>367</v>
      </c>
      <c r="D92" s="1">
        <v>1605113</v>
      </c>
      <c r="E92" s="6">
        <v>99100</v>
      </c>
      <c r="F92" s="3">
        <f t="shared" si="6"/>
        <v>6.1740201468681644E-2</v>
      </c>
      <c r="G92" s="5"/>
      <c r="H92">
        <f t="shared" si="5"/>
        <v>0</v>
      </c>
      <c r="I92"/>
    </row>
    <row r="93" spans="2:9">
      <c r="B93" t="s">
        <v>366</v>
      </c>
      <c r="C93" t="s">
        <v>365</v>
      </c>
      <c r="D93" s="1">
        <v>1076000</v>
      </c>
      <c r="E93" s="6">
        <v>577198.52600000007</v>
      </c>
      <c r="F93" s="3">
        <f t="shared" si="6"/>
        <v>0.53642985687732347</v>
      </c>
      <c r="G93" s="5"/>
      <c r="H93">
        <f t="shared" si="5"/>
        <v>1</v>
      </c>
      <c r="I93"/>
    </row>
    <row r="94" spans="2:9">
      <c r="B94" t="s">
        <v>364</v>
      </c>
      <c r="C94" t="s">
        <v>363</v>
      </c>
      <c r="D94" s="1">
        <v>996096</v>
      </c>
      <c r="E94" s="6">
        <v>552987.35400000005</v>
      </c>
      <c r="F94" s="3">
        <f t="shared" si="6"/>
        <v>0.55515467786237471</v>
      </c>
      <c r="G94" s="5"/>
      <c r="H94">
        <f t="shared" si="5"/>
        <v>1</v>
      </c>
      <c r="I94"/>
    </row>
    <row r="95" spans="2:9">
      <c r="B95" t="s">
        <v>362</v>
      </c>
      <c r="C95" t="s">
        <v>361</v>
      </c>
      <c r="D95" s="1">
        <v>2166827</v>
      </c>
      <c r="E95" s="6">
        <v>2641872.6210000003</v>
      </c>
      <c r="F95" s="3">
        <f t="shared" si="6"/>
        <v>1.2192356016424017</v>
      </c>
      <c r="G95" s="5"/>
      <c r="H95">
        <f t="shared" si="5"/>
        <v>1</v>
      </c>
      <c r="I95"/>
    </row>
    <row r="96" spans="2:9">
      <c r="B96" t="s">
        <v>360</v>
      </c>
      <c r="C96" t="s">
        <v>359</v>
      </c>
      <c r="D96" s="1">
        <v>913178</v>
      </c>
      <c r="E96" s="6">
        <v>205380.99</v>
      </c>
      <c r="F96" s="3">
        <f t="shared" si="6"/>
        <v>0.22490794784806467</v>
      </c>
      <c r="G96" s="5"/>
      <c r="H96">
        <f t="shared" si="5"/>
        <v>1</v>
      </c>
      <c r="I96"/>
    </row>
    <row r="97" spans="2:9">
      <c r="B97" t="s">
        <v>358</v>
      </c>
      <c r="C97" t="s">
        <v>357</v>
      </c>
      <c r="D97" s="1">
        <v>789836</v>
      </c>
      <c r="E97" s="6">
        <v>423917</v>
      </c>
      <c r="F97" s="3">
        <f t="shared" si="6"/>
        <v>0.53671521682982293</v>
      </c>
      <c r="G97" s="5"/>
      <c r="H97">
        <f t="shared" si="5"/>
        <v>1</v>
      </c>
      <c r="I97"/>
    </row>
    <row r="98" spans="2:9">
      <c r="B98" t="s">
        <v>356</v>
      </c>
      <c r="C98" t="s">
        <v>355</v>
      </c>
      <c r="D98" s="1">
        <v>4622612</v>
      </c>
      <c r="E98" s="6">
        <v>880219.8</v>
      </c>
      <c r="F98" s="3">
        <f t="shared" si="6"/>
        <v>0.19041611106448045</v>
      </c>
      <c r="G98" s="5"/>
      <c r="H98">
        <f t="shared" si="5"/>
        <v>1</v>
      </c>
      <c r="I98"/>
    </row>
    <row r="99" spans="2:9">
      <c r="B99" t="s">
        <v>354</v>
      </c>
      <c r="C99" t="s">
        <v>353</v>
      </c>
      <c r="D99" s="1">
        <v>2431800</v>
      </c>
      <c r="E99" s="12">
        <v>109394</v>
      </c>
      <c r="F99" s="3">
        <f t="shared" si="6"/>
        <v>4.4984784932971464E-2</v>
      </c>
      <c r="G99" s="5"/>
      <c r="H99" s="2">
        <f t="shared" si="5"/>
        <v>0</v>
      </c>
      <c r="I99"/>
    </row>
    <row r="100" spans="2:9">
      <c r="B100" t="s">
        <v>352</v>
      </c>
      <c r="C100" t="s">
        <v>70</v>
      </c>
      <c r="D100" s="1">
        <v>0</v>
      </c>
      <c r="E100" s="6">
        <v>0</v>
      </c>
      <c r="G100" s="5" t="s">
        <v>549</v>
      </c>
      <c r="H100" s="2"/>
      <c r="I100"/>
    </row>
    <row r="101" spans="2:9">
      <c r="B101" t="s">
        <v>351</v>
      </c>
      <c r="C101" t="s">
        <v>350</v>
      </c>
      <c r="D101" s="1">
        <v>5333925.0460000001</v>
      </c>
      <c r="E101" s="6">
        <v>1509779.1459999999</v>
      </c>
      <c r="F101" s="3">
        <f t="shared" ref="F101:F132" si="7">E101/D101</f>
        <v>0.28305218633175372</v>
      </c>
      <c r="G101" s="5"/>
      <c r="H101">
        <f t="shared" ref="H101:H137" si="8">IF(F101&gt;=0.1,1,0)</f>
        <v>1</v>
      </c>
      <c r="I101"/>
    </row>
    <row r="102" spans="2:9">
      <c r="B102" t="s">
        <v>349</v>
      </c>
      <c r="C102" t="s">
        <v>348</v>
      </c>
      <c r="D102" s="1">
        <v>804041.00430000003</v>
      </c>
      <c r="E102" s="6">
        <v>295765.77500000002</v>
      </c>
      <c r="F102" s="3">
        <f t="shared" si="7"/>
        <v>0.36784911891091226</v>
      </c>
      <c r="G102" s="5"/>
      <c r="H102">
        <f t="shared" si="8"/>
        <v>1</v>
      </c>
      <c r="I102"/>
    </row>
    <row r="103" spans="2:9">
      <c r="B103" t="s">
        <v>347</v>
      </c>
      <c r="C103" t="s">
        <v>346</v>
      </c>
      <c r="D103" s="1">
        <v>2988046.5480000004</v>
      </c>
      <c r="E103" s="6">
        <v>1440570.6440000001</v>
      </c>
      <c r="F103" s="3">
        <f t="shared" si="7"/>
        <v>0.48211117894539568</v>
      </c>
      <c r="G103" s="5"/>
      <c r="H103">
        <f t="shared" si="8"/>
        <v>1</v>
      </c>
      <c r="I103"/>
    </row>
    <row r="104" spans="2:9">
      <c r="B104" t="s">
        <v>345</v>
      </c>
      <c r="C104" t="s">
        <v>344</v>
      </c>
      <c r="D104" s="1">
        <v>1297057.8939999999</v>
      </c>
      <c r="E104" s="6">
        <v>283998.701</v>
      </c>
      <c r="F104" s="3">
        <f t="shared" si="7"/>
        <v>0.21895607151672755</v>
      </c>
      <c r="G104" s="5"/>
      <c r="H104">
        <f t="shared" si="8"/>
        <v>1</v>
      </c>
      <c r="I104"/>
    </row>
    <row r="105" spans="2:9">
      <c r="B105" t="s">
        <v>343</v>
      </c>
      <c r="C105" t="s">
        <v>342</v>
      </c>
      <c r="D105" s="1">
        <v>1766629.49</v>
      </c>
      <c r="E105" s="6">
        <v>1112019.085</v>
      </c>
      <c r="F105" s="3">
        <f t="shared" si="7"/>
        <v>0.6294580110286736</v>
      </c>
      <c r="G105" s="5"/>
      <c r="H105">
        <f t="shared" si="8"/>
        <v>1</v>
      </c>
      <c r="I105"/>
    </row>
    <row r="106" spans="2:9">
      <c r="B106" t="s">
        <v>341</v>
      </c>
      <c r="C106" t="s">
        <v>340</v>
      </c>
      <c r="D106" s="1">
        <v>2358336.2850000001</v>
      </c>
      <c r="E106" s="6">
        <v>1770090.4210000003</v>
      </c>
      <c r="F106" s="3">
        <f t="shared" si="7"/>
        <v>0.75056743699298178</v>
      </c>
      <c r="G106" s="5"/>
      <c r="H106">
        <f t="shared" si="8"/>
        <v>1</v>
      </c>
      <c r="I106"/>
    </row>
    <row r="107" spans="2:9">
      <c r="B107" t="s">
        <v>339</v>
      </c>
      <c r="C107" t="s">
        <v>338</v>
      </c>
      <c r="D107" s="1">
        <v>709083</v>
      </c>
      <c r="E107" s="6">
        <v>710509.799</v>
      </c>
      <c r="F107" s="3">
        <f t="shared" si="7"/>
        <v>1.0020121748793864</v>
      </c>
      <c r="G107" s="5"/>
      <c r="H107">
        <f t="shared" si="8"/>
        <v>1</v>
      </c>
      <c r="I107"/>
    </row>
    <row r="108" spans="2:9">
      <c r="B108" t="s">
        <v>337</v>
      </c>
      <c r="C108" t="s">
        <v>336</v>
      </c>
      <c r="D108" s="1">
        <v>1178110</v>
      </c>
      <c r="E108" s="6">
        <v>420932.97600000002</v>
      </c>
      <c r="F108" s="3">
        <f t="shared" si="7"/>
        <v>0.35729513882404873</v>
      </c>
      <c r="G108" s="5"/>
      <c r="H108">
        <f t="shared" si="8"/>
        <v>1</v>
      </c>
      <c r="I108"/>
    </row>
    <row r="109" spans="2:9">
      <c r="B109" t="s">
        <v>335</v>
      </c>
      <c r="C109" t="s">
        <v>334</v>
      </c>
      <c r="D109" s="1">
        <v>1994259.3265000004</v>
      </c>
      <c r="E109" s="6">
        <v>530100.05200000003</v>
      </c>
      <c r="F109" s="3">
        <f t="shared" si="7"/>
        <v>0.26581299881913822</v>
      </c>
      <c r="G109" s="5"/>
      <c r="H109">
        <f t="shared" si="8"/>
        <v>1</v>
      </c>
      <c r="I109"/>
    </row>
    <row r="110" spans="2:9">
      <c r="B110" t="s">
        <v>333</v>
      </c>
      <c r="C110" t="s">
        <v>332</v>
      </c>
      <c r="D110" s="1">
        <v>1007650</v>
      </c>
      <c r="E110" s="6">
        <v>332174.96299999999</v>
      </c>
      <c r="F110" s="3">
        <f t="shared" si="7"/>
        <v>0.32965311665756958</v>
      </c>
      <c r="G110" s="5"/>
      <c r="H110">
        <f t="shared" si="8"/>
        <v>1</v>
      </c>
      <c r="I110"/>
    </row>
    <row r="111" spans="2:9">
      <c r="B111" t="s">
        <v>331</v>
      </c>
      <c r="C111" t="s">
        <v>330</v>
      </c>
      <c r="D111" s="1">
        <v>2644739.4</v>
      </c>
      <c r="E111" s="6">
        <v>1613884</v>
      </c>
      <c r="F111" s="3">
        <f t="shared" si="7"/>
        <v>0.61022420583290737</v>
      </c>
      <c r="G111" s="5"/>
      <c r="H111">
        <f t="shared" si="8"/>
        <v>1</v>
      </c>
      <c r="I111"/>
    </row>
    <row r="112" spans="2:9">
      <c r="B112" t="s">
        <v>329</v>
      </c>
      <c r="C112" t="s">
        <v>328</v>
      </c>
      <c r="D112" s="1">
        <v>1159092</v>
      </c>
      <c r="E112" s="6">
        <v>190302</v>
      </c>
      <c r="F112" s="3">
        <f t="shared" si="7"/>
        <v>0.16418196312285824</v>
      </c>
      <c r="G112" s="5"/>
      <c r="H112">
        <f t="shared" si="8"/>
        <v>1</v>
      </c>
      <c r="I112"/>
    </row>
    <row r="113" spans="2:9">
      <c r="B113" t="s">
        <v>327</v>
      </c>
      <c r="C113" t="s">
        <v>326</v>
      </c>
      <c r="D113" s="1">
        <v>704876</v>
      </c>
      <c r="E113" s="6">
        <v>132023</v>
      </c>
      <c r="F113" s="3">
        <f t="shared" si="7"/>
        <v>0.18729961014419558</v>
      </c>
      <c r="G113" s="5"/>
      <c r="H113">
        <f t="shared" si="8"/>
        <v>1</v>
      </c>
      <c r="I113"/>
    </row>
    <row r="114" spans="2:9">
      <c r="B114" t="s">
        <v>325</v>
      </c>
      <c r="C114" t="s">
        <v>324</v>
      </c>
      <c r="D114" s="1">
        <v>1412145</v>
      </c>
      <c r="E114" s="6">
        <v>500800</v>
      </c>
      <c r="F114" s="3">
        <f t="shared" si="7"/>
        <v>0.35463780277521079</v>
      </c>
      <c r="G114" s="5"/>
      <c r="H114">
        <f t="shared" si="8"/>
        <v>1</v>
      </c>
      <c r="I114"/>
    </row>
    <row r="115" spans="2:9">
      <c r="B115" t="s">
        <v>323</v>
      </c>
      <c r="C115" t="s">
        <v>322</v>
      </c>
      <c r="D115" s="1">
        <v>1764521</v>
      </c>
      <c r="E115" s="6">
        <v>152387</v>
      </c>
      <c r="F115" s="3">
        <f t="shared" si="7"/>
        <v>8.6361681158796069E-2</v>
      </c>
      <c r="G115" s="5"/>
      <c r="H115">
        <f t="shared" si="8"/>
        <v>0</v>
      </c>
      <c r="I115"/>
    </row>
    <row r="116" spans="2:9">
      <c r="B116" t="s">
        <v>321</v>
      </c>
      <c r="C116" t="s">
        <v>320</v>
      </c>
      <c r="D116" s="1">
        <v>955635</v>
      </c>
      <c r="E116" s="6">
        <v>230809</v>
      </c>
      <c r="F116" s="3">
        <f t="shared" si="7"/>
        <v>0.24152422211409166</v>
      </c>
      <c r="G116" s="5"/>
      <c r="H116">
        <f t="shared" si="8"/>
        <v>1</v>
      </c>
      <c r="I116"/>
    </row>
    <row r="117" spans="2:9">
      <c r="B117" t="s">
        <v>319</v>
      </c>
      <c r="C117" t="s">
        <v>318</v>
      </c>
      <c r="D117" s="1">
        <v>865956.57799999998</v>
      </c>
      <c r="E117" s="6">
        <v>586796</v>
      </c>
      <c r="F117" s="3">
        <f t="shared" si="7"/>
        <v>0.67762751032535029</v>
      </c>
      <c r="G117" s="5"/>
      <c r="H117">
        <f t="shared" si="8"/>
        <v>1</v>
      </c>
      <c r="I117"/>
    </row>
    <row r="118" spans="2:9">
      <c r="B118" t="s">
        <v>317</v>
      </c>
      <c r="C118" t="s">
        <v>316</v>
      </c>
      <c r="D118" s="1">
        <v>778740</v>
      </c>
      <c r="E118" s="6">
        <v>4068</v>
      </c>
      <c r="F118" s="3">
        <f t="shared" si="7"/>
        <v>5.2238230988519915E-3</v>
      </c>
      <c r="G118" s="5"/>
      <c r="H118">
        <f t="shared" si="8"/>
        <v>0</v>
      </c>
      <c r="I118"/>
    </row>
    <row r="119" spans="2:9">
      <c r="B119" t="s">
        <v>315</v>
      </c>
      <c r="C119" t="s">
        <v>314</v>
      </c>
      <c r="D119" s="1">
        <v>1050000</v>
      </c>
      <c r="E119" s="6">
        <v>11074</v>
      </c>
      <c r="F119" s="3">
        <f t="shared" si="7"/>
        <v>1.0546666666666666E-2</v>
      </c>
      <c r="G119" s="5"/>
      <c r="H119" s="2">
        <f t="shared" si="8"/>
        <v>0</v>
      </c>
      <c r="I119"/>
    </row>
    <row r="120" spans="2:9">
      <c r="B120" t="s">
        <v>313</v>
      </c>
      <c r="C120" t="s">
        <v>312</v>
      </c>
      <c r="D120" s="1">
        <v>2967896</v>
      </c>
      <c r="E120" s="6">
        <v>243323</v>
      </c>
      <c r="F120" s="3">
        <f t="shared" si="7"/>
        <v>8.1985015647448561E-2</v>
      </c>
      <c r="G120" s="5"/>
      <c r="H120">
        <f t="shared" si="8"/>
        <v>0</v>
      </c>
      <c r="I120"/>
    </row>
    <row r="121" spans="2:9">
      <c r="B121" t="s">
        <v>311</v>
      </c>
      <c r="C121" t="s">
        <v>310</v>
      </c>
      <c r="D121" s="1">
        <v>1524183</v>
      </c>
      <c r="E121" s="6">
        <v>542636.17400000012</v>
      </c>
      <c r="F121" s="3">
        <f t="shared" si="7"/>
        <v>0.35601773146662841</v>
      </c>
      <c r="G121" s="5"/>
      <c r="H121">
        <f t="shared" si="8"/>
        <v>1</v>
      </c>
      <c r="I121"/>
    </row>
    <row r="122" spans="2:9">
      <c r="B122" t="s">
        <v>309</v>
      </c>
      <c r="C122" t="s">
        <v>308</v>
      </c>
      <c r="D122" s="1">
        <v>1074241.1000000001</v>
      </c>
      <c r="E122" s="6">
        <v>68007</v>
      </c>
      <c r="F122" s="3">
        <f t="shared" si="7"/>
        <v>6.3307017391161069E-2</v>
      </c>
      <c r="G122" s="5"/>
      <c r="H122">
        <f t="shared" si="8"/>
        <v>0</v>
      </c>
      <c r="I122"/>
    </row>
    <row r="123" spans="2:9">
      <c r="B123" t="s">
        <v>307</v>
      </c>
      <c r="C123" t="s">
        <v>306</v>
      </c>
      <c r="D123" s="1">
        <v>1144071</v>
      </c>
      <c r="E123" s="6">
        <v>2275837</v>
      </c>
      <c r="F123" s="3">
        <f t="shared" si="7"/>
        <v>1.9892445486337824</v>
      </c>
      <c r="G123" s="5"/>
      <c r="H123">
        <f t="shared" si="8"/>
        <v>1</v>
      </c>
      <c r="I123"/>
    </row>
    <row r="124" spans="2:9">
      <c r="B124" t="s">
        <v>305</v>
      </c>
      <c r="C124" t="s">
        <v>304</v>
      </c>
      <c r="D124" s="1">
        <v>796888</v>
      </c>
      <c r="E124" s="6">
        <v>386301</v>
      </c>
      <c r="F124" s="3">
        <f t="shared" si="7"/>
        <v>0.48476197407916799</v>
      </c>
      <c r="G124" s="5"/>
      <c r="H124">
        <f t="shared" si="8"/>
        <v>1</v>
      </c>
      <c r="I124"/>
    </row>
    <row r="125" spans="2:9">
      <c r="B125" t="s">
        <v>303</v>
      </c>
      <c r="C125" t="s">
        <v>302</v>
      </c>
      <c r="D125" s="1">
        <v>1964530</v>
      </c>
      <c r="E125" s="6">
        <v>2692549</v>
      </c>
      <c r="F125" s="3">
        <f t="shared" si="7"/>
        <v>1.3705817676492595</v>
      </c>
      <c r="G125" s="5"/>
      <c r="H125">
        <f t="shared" si="8"/>
        <v>1</v>
      </c>
      <c r="I125"/>
    </row>
    <row r="126" spans="2:9">
      <c r="B126" t="s">
        <v>301</v>
      </c>
      <c r="C126" t="s">
        <v>300</v>
      </c>
      <c r="D126" s="1">
        <v>1252005</v>
      </c>
      <c r="E126" s="6">
        <v>789922.88500000001</v>
      </c>
      <c r="F126" s="3">
        <f t="shared" si="7"/>
        <v>0.63092630221125312</v>
      </c>
      <c r="G126" s="5"/>
      <c r="H126">
        <f t="shared" si="8"/>
        <v>1</v>
      </c>
      <c r="I126"/>
    </row>
    <row r="127" spans="2:9">
      <c r="B127" t="s">
        <v>299</v>
      </c>
      <c r="C127" t="s">
        <v>298</v>
      </c>
      <c r="D127" s="1">
        <v>970406</v>
      </c>
      <c r="E127" s="6">
        <v>45920.4</v>
      </c>
      <c r="F127" s="3">
        <f t="shared" si="7"/>
        <v>4.7320812113692622E-2</v>
      </c>
      <c r="G127" s="5"/>
      <c r="H127">
        <f t="shared" si="8"/>
        <v>0</v>
      </c>
      <c r="I127"/>
    </row>
    <row r="128" spans="2:9">
      <c r="B128" t="s">
        <v>297</v>
      </c>
      <c r="C128" t="s">
        <v>296</v>
      </c>
      <c r="D128" s="1">
        <v>1310724</v>
      </c>
      <c r="E128" s="6">
        <v>635828.89399999997</v>
      </c>
      <c r="F128" s="3">
        <f t="shared" si="7"/>
        <v>0.48509746826944494</v>
      </c>
      <c r="G128" s="5"/>
      <c r="H128">
        <f t="shared" si="8"/>
        <v>1</v>
      </c>
      <c r="I128"/>
    </row>
    <row r="129" spans="2:9">
      <c r="B129" t="s">
        <v>295</v>
      </c>
      <c r="C129" t="s">
        <v>294</v>
      </c>
      <c r="D129" s="1">
        <v>1301100.4998000001</v>
      </c>
      <c r="E129" s="6">
        <v>286295.33799999999</v>
      </c>
      <c r="F129" s="3">
        <f t="shared" si="7"/>
        <v>0.22004091001733389</v>
      </c>
      <c r="G129" s="5"/>
      <c r="H129">
        <f t="shared" si="8"/>
        <v>1</v>
      </c>
      <c r="I129"/>
    </row>
    <row r="130" spans="2:9">
      <c r="B130" t="s">
        <v>293</v>
      </c>
      <c r="C130" t="s">
        <v>292</v>
      </c>
      <c r="D130" s="1">
        <v>1872890</v>
      </c>
      <c r="E130" s="6">
        <v>797621</v>
      </c>
      <c r="F130" s="3">
        <f t="shared" si="7"/>
        <v>0.42587712038614123</v>
      </c>
      <c r="G130" s="5"/>
      <c r="H130">
        <f t="shared" si="8"/>
        <v>1</v>
      </c>
      <c r="I130"/>
    </row>
    <row r="131" spans="2:9">
      <c r="B131" t="s">
        <v>291</v>
      </c>
      <c r="C131" t="s">
        <v>290</v>
      </c>
      <c r="D131" s="1">
        <v>943084</v>
      </c>
      <c r="E131" s="6">
        <v>34180.618000000002</v>
      </c>
      <c r="F131" s="3">
        <f t="shared" si="7"/>
        <v>3.6243450212282258E-2</v>
      </c>
      <c r="G131" s="5"/>
      <c r="H131">
        <f t="shared" si="8"/>
        <v>0</v>
      </c>
      <c r="I131"/>
    </row>
    <row r="132" spans="2:9">
      <c r="B132" t="s">
        <v>289</v>
      </c>
      <c r="C132" t="s">
        <v>288</v>
      </c>
      <c r="D132" s="1">
        <v>928457</v>
      </c>
      <c r="E132" s="6">
        <v>333061</v>
      </c>
      <c r="F132" s="3">
        <f t="shared" si="7"/>
        <v>0.35872528291563316</v>
      </c>
      <c r="G132" s="5"/>
      <c r="H132">
        <f t="shared" si="8"/>
        <v>1</v>
      </c>
      <c r="I132"/>
    </row>
    <row r="133" spans="2:9">
      <c r="B133" t="s">
        <v>287</v>
      </c>
      <c r="C133" t="s">
        <v>286</v>
      </c>
      <c r="D133" s="1">
        <v>620255</v>
      </c>
      <c r="E133" s="6">
        <v>332572.29200000002</v>
      </c>
      <c r="F133" s="3">
        <f t="shared" ref="F133:F164" si="9">E133/D133</f>
        <v>0.53618639430556791</v>
      </c>
      <c r="G133" s="5"/>
      <c r="H133">
        <f t="shared" si="8"/>
        <v>1</v>
      </c>
      <c r="I133"/>
    </row>
    <row r="134" spans="2:9">
      <c r="B134" t="s">
        <v>285</v>
      </c>
      <c r="C134" t="s">
        <v>284</v>
      </c>
      <c r="D134" s="1">
        <v>919673</v>
      </c>
      <c r="E134" s="6">
        <v>274593.03600000002</v>
      </c>
      <c r="F134" s="3">
        <f t="shared" si="9"/>
        <v>0.29857681588999568</v>
      </c>
      <c r="G134" s="5"/>
      <c r="H134">
        <f t="shared" si="8"/>
        <v>1</v>
      </c>
      <c r="I134"/>
    </row>
    <row r="135" spans="2:9">
      <c r="B135" t="s">
        <v>283</v>
      </c>
      <c r="C135" t="s">
        <v>282</v>
      </c>
      <c r="D135" s="1">
        <v>3399641.92</v>
      </c>
      <c r="E135" s="6">
        <v>1258863.8869999999</v>
      </c>
      <c r="F135" s="3">
        <f t="shared" si="9"/>
        <v>0.37029308280796819</v>
      </c>
      <c r="G135" s="5"/>
      <c r="H135">
        <f t="shared" si="8"/>
        <v>1</v>
      </c>
      <c r="I135"/>
    </row>
    <row r="136" spans="2:9">
      <c r="B136" t="s">
        <v>281</v>
      </c>
      <c r="C136" t="s">
        <v>280</v>
      </c>
      <c r="D136" s="1">
        <v>2211805.6349999998</v>
      </c>
      <c r="E136" s="6">
        <v>380932</v>
      </c>
      <c r="F136" s="3">
        <f t="shared" si="9"/>
        <v>0.17222670652975347</v>
      </c>
      <c r="G136" s="5"/>
      <c r="H136">
        <f t="shared" si="8"/>
        <v>1</v>
      </c>
      <c r="I136"/>
    </row>
    <row r="137" spans="2:9">
      <c r="B137" t="s">
        <v>279</v>
      </c>
      <c r="C137" t="s">
        <v>278</v>
      </c>
      <c r="D137" s="1">
        <v>667094</v>
      </c>
      <c r="E137" s="6">
        <v>619218</v>
      </c>
      <c r="F137" s="3">
        <f t="shared" si="9"/>
        <v>0.92823200328589373</v>
      </c>
      <c r="G137" s="5"/>
      <c r="H137">
        <f t="shared" si="8"/>
        <v>1</v>
      </c>
      <c r="I137"/>
    </row>
    <row r="138" spans="2:9">
      <c r="B138" t="s">
        <v>277</v>
      </c>
      <c r="C138" t="s">
        <v>276</v>
      </c>
      <c r="D138" s="1">
        <v>756333</v>
      </c>
      <c r="E138" s="6">
        <v>0</v>
      </c>
      <c r="F138" s="3">
        <f t="shared" si="9"/>
        <v>0</v>
      </c>
      <c r="G138" s="5" t="s">
        <v>549</v>
      </c>
      <c r="H138"/>
      <c r="I138"/>
    </row>
    <row r="139" spans="2:9">
      <c r="B139" t="s">
        <v>275</v>
      </c>
      <c r="C139" t="s">
        <v>274</v>
      </c>
      <c r="D139" s="1">
        <v>2084335</v>
      </c>
      <c r="E139" s="6">
        <v>1351639</v>
      </c>
      <c r="F139" s="3">
        <f t="shared" si="9"/>
        <v>0.64847493325209238</v>
      </c>
      <c r="G139" s="5"/>
      <c r="H139">
        <f t="shared" ref="H139:H157" si="10">IF(F139&gt;=0.1,1,0)</f>
        <v>1</v>
      </c>
      <c r="I139"/>
    </row>
    <row r="140" spans="2:9">
      <c r="B140" t="s">
        <v>273</v>
      </c>
      <c r="C140" t="s">
        <v>272</v>
      </c>
      <c r="D140" s="1">
        <v>3164663</v>
      </c>
      <c r="E140" s="6">
        <v>2036644</v>
      </c>
      <c r="F140" s="3">
        <f t="shared" si="9"/>
        <v>0.64355793966055785</v>
      </c>
      <c r="G140" s="5"/>
      <c r="H140">
        <f t="shared" si="10"/>
        <v>1</v>
      </c>
      <c r="I140"/>
    </row>
    <row r="141" spans="2:9">
      <c r="B141" t="s">
        <v>271</v>
      </c>
      <c r="C141" t="s">
        <v>270</v>
      </c>
      <c r="D141" s="1">
        <v>720666</v>
      </c>
      <c r="E141" s="6">
        <v>333462.80900000001</v>
      </c>
      <c r="F141" s="3">
        <f t="shared" si="9"/>
        <v>0.46271477910710374</v>
      </c>
      <c r="G141" s="5"/>
      <c r="H141">
        <f t="shared" si="10"/>
        <v>1</v>
      </c>
      <c r="I141"/>
    </row>
    <row r="142" spans="2:9">
      <c r="B142" t="s">
        <v>269</v>
      </c>
      <c r="C142" t="s">
        <v>268</v>
      </c>
      <c r="D142" s="1">
        <v>3819812</v>
      </c>
      <c r="E142" s="6">
        <v>807213.59499999997</v>
      </c>
      <c r="F142" s="3">
        <f t="shared" si="9"/>
        <v>0.21132285960670316</v>
      </c>
      <c r="G142" s="5"/>
      <c r="H142">
        <f t="shared" si="10"/>
        <v>1</v>
      </c>
      <c r="I142"/>
    </row>
    <row r="143" spans="2:9">
      <c r="B143" t="s">
        <v>267</v>
      </c>
      <c r="C143" t="s">
        <v>266</v>
      </c>
      <c r="D143" s="1">
        <v>2428700</v>
      </c>
      <c r="E143" s="6">
        <v>921719</v>
      </c>
      <c r="F143" s="3">
        <f t="shared" si="9"/>
        <v>0.37951126116852635</v>
      </c>
      <c r="G143" s="5"/>
      <c r="H143">
        <f t="shared" si="10"/>
        <v>1</v>
      </c>
      <c r="I143"/>
    </row>
    <row r="144" spans="2:9">
      <c r="B144" t="s">
        <v>265</v>
      </c>
      <c r="C144" t="s">
        <v>264</v>
      </c>
      <c r="D144" s="1">
        <v>709796</v>
      </c>
      <c r="E144" s="6">
        <v>0</v>
      </c>
      <c r="F144" s="3">
        <f t="shared" si="9"/>
        <v>0</v>
      </c>
      <c r="G144" s="5" t="s">
        <v>549</v>
      </c>
      <c r="H144" s="2">
        <f t="shared" si="10"/>
        <v>0</v>
      </c>
      <c r="I144"/>
    </row>
    <row r="145" spans="2:9">
      <c r="B145" s="8" t="s">
        <v>263</v>
      </c>
      <c r="C145" s="8" t="s">
        <v>262</v>
      </c>
      <c r="D145" s="11">
        <v>155000</v>
      </c>
      <c r="E145" s="6">
        <v>161000</v>
      </c>
      <c r="F145" s="10">
        <f t="shared" si="9"/>
        <v>1.0387096774193549</v>
      </c>
      <c r="G145" s="9"/>
      <c r="H145" s="8">
        <f t="shared" si="10"/>
        <v>1</v>
      </c>
      <c r="I145"/>
    </row>
    <row r="146" spans="2:9">
      <c r="B146" t="s">
        <v>261</v>
      </c>
      <c r="C146" t="s">
        <v>260</v>
      </c>
      <c r="D146" s="1">
        <v>1132945</v>
      </c>
      <c r="E146" s="6">
        <v>0</v>
      </c>
      <c r="F146" s="3">
        <f t="shared" si="9"/>
        <v>0</v>
      </c>
      <c r="G146" s="5" t="s">
        <v>549</v>
      </c>
      <c r="H146">
        <f t="shared" si="10"/>
        <v>0</v>
      </c>
      <c r="I146"/>
    </row>
    <row r="147" spans="2:9">
      <c r="B147" t="s">
        <v>259</v>
      </c>
      <c r="C147" t="s">
        <v>258</v>
      </c>
      <c r="D147" s="1">
        <v>644000</v>
      </c>
      <c r="E147" s="6">
        <v>0</v>
      </c>
      <c r="F147" s="3">
        <f t="shared" si="9"/>
        <v>0</v>
      </c>
      <c r="G147" s="5" t="s">
        <v>549</v>
      </c>
      <c r="H147">
        <f t="shared" si="10"/>
        <v>0</v>
      </c>
      <c r="I147"/>
    </row>
    <row r="148" spans="2:9">
      <c r="B148" t="s">
        <v>257</v>
      </c>
      <c r="C148" t="s">
        <v>256</v>
      </c>
      <c r="D148" s="1">
        <v>462324</v>
      </c>
      <c r="E148" s="6">
        <v>345402</v>
      </c>
      <c r="F148" s="3">
        <f t="shared" si="9"/>
        <v>0.74709943675863677</v>
      </c>
      <c r="G148" s="5"/>
      <c r="H148">
        <f t="shared" si="10"/>
        <v>1</v>
      </c>
      <c r="I148"/>
    </row>
    <row r="149" spans="2:9">
      <c r="B149" t="s">
        <v>255</v>
      </c>
      <c r="C149" t="s">
        <v>254</v>
      </c>
      <c r="D149" s="1">
        <v>1993000</v>
      </c>
      <c r="E149" s="6">
        <v>0</v>
      </c>
      <c r="F149" s="3">
        <f t="shared" si="9"/>
        <v>0</v>
      </c>
      <c r="G149" s="5" t="s">
        <v>549</v>
      </c>
      <c r="H149" s="2">
        <f t="shared" si="10"/>
        <v>0</v>
      </c>
      <c r="I149"/>
    </row>
    <row r="150" spans="2:9">
      <c r="B150" t="s">
        <v>253</v>
      </c>
      <c r="C150" t="s">
        <v>252</v>
      </c>
      <c r="D150" s="1">
        <v>1002903</v>
      </c>
      <c r="E150" s="6">
        <v>505535</v>
      </c>
      <c r="F150" s="3">
        <f t="shared" si="9"/>
        <v>0.504071679913212</v>
      </c>
      <c r="G150" s="5"/>
      <c r="H150">
        <f t="shared" si="10"/>
        <v>1</v>
      </c>
      <c r="I150"/>
    </row>
    <row r="151" spans="2:9">
      <c r="B151" t="s">
        <v>251</v>
      </c>
      <c r="C151" t="s">
        <v>250</v>
      </c>
      <c r="D151" s="1">
        <v>376000</v>
      </c>
      <c r="E151" s="6">
        <v>205672</v>
      </c>
      <c r="F151" s="3">
        <f t="shared" si="9"/>
        <v>0.54700000000000004</v>
      </c>
      <c r="G151" s="5"/>
      <c r="H151">
        <f t="shared" si="10"/>
        <v>1</v>
      </c>
      <c r="I151"/>
    </row>
    <row r="152" spans="2:9">
      <c r="B152" t="s">
        <v>249</v>
      </c>
      <c r="C152" t="s">
        <v>248</v>
      </c>
      <c r="D152" s="1">
        <v>474486</v>
      </c>
      <c r="E152" s="6">
        <v>58710</v>
      </c>
      <c r="F152" s="3">
        <f t="shared" si="9"/>
        <v>0.12373389309695122</v>
      </c>
      <c r="G152" s="5"/>
      <c r="H152">
        <f t="shared" si="10"/>
        <v>1</v>
      </c>
      <c r="I152"/>
    </row>
    <row r="153" spans="2:9">
      <c r="B153" t="s">
        <v>247</v>
      </c>
      <c r="C153" t="s">
        <v>246</v>
      </c>
      <c r="D153" s="1">
        <v>340000</v>
      </c>
      <c r="E153" s="6">
        <v>159912</v>
      </c>
      <c r="F153" s="3">
        <f t="shared" si="9"/>
        <v>0.47032941176470588</v>
      </c>
      <c r="G153" s="5"/>
      <c r="H153">
        <f t="shared" si="10"/>
        <v>1</v>
      </c>
      <c r="I153"/>
    </row>
    <row r="154" spans="2:9">
      <c r="B154" t="s">
        <v>245</v>
      </c>
      <c r="C154" t="s">
        <v>244</v>
      </c>
      <c r="D154" s="1">
        <v>1390000</v>
      </c>
      <c r="E154" s="6">
        <v>0</v>
      </c>
      <c r="F154" s="3">
        <f t="shared" si="9"/>
        <v>0</v>
      </c>
      <c r="G154" s="5" t="s">
        <v>549</v>
      </c>
      <c r="H154" s="2">
        <f t="shared" si="10"/>
        <v>0</v>
      </c>
      <c r="I154"/>
    </row>
    <row r="155" spans="2:9">
      <c r="B155" t="s">
        <v>243</v>
      </c>
      <c r="C155" t="s">
        <v>242</v>
      </c>
      <c r="D155" s="1">
        <v>20048018</v>
      </c>
      <c r="E155" s="6">
        <v>0</v>
      </c>
      <c r="F155" s="3">
        <f t="shared" si="9"/>
        <v>0</v>
      </c>
      <c r="G155" s="21" t="s">
        <v>549</v>
      </c>
      <c r="H155" s="2">
        <f t="shared" si="10"/>
        <v>0</v>
      </c>
      <c r="I155"/>
    </row>
    <row r="156" spans="2:9">
      <c r="B156" t="s">
        <v>241</v>
      </c>
      <c r="C156" t="s">
        <v>240</v>
      </c>
      <c r="D156" s="1">
        <v>1165000</v>
      </c>
      <c r="E156" s="6">
        <v>131786</v>
      </c>
      <c r="F156" s="3">
        <f t="shared" si="9"/>
        <v>0.11312103004291846</v>
      </c>
      <c r="G156" s="5"/>
      <c r="H156">
        <f t="shared" si="10"/>
        <v>1</v>
      </c>
      <c r="I156"/>
    </row>
    <row r="157" spans="2:9">
      <c r="B157" t="s">
        <v>239</v>
      </c>
      <c r="C157" t="s">
        <v>238</v>
      </c>
      <c r="D157" s="1">
        <v>4330064.0999999996</v>
      </c>
      <c r="E157" s="6">
        <v>934034</v>
      </c>
      <c r="F157" s="3">
        <f t="shared" si="9"/>
        <v>0.2157090468937862</v>
      </c>
      <c r="G157" s="5"/>
      <c r="H157" s="2">
        <f t="shared" si="10"/>
        <v>1</v>
      </c>
      <c r="I157"/>
    </row>
    <row r="158" spans="2:9">
      <c r="B158" t="s">
        <v>237</v>
      </c>
      <c r="C158" t="s">
        <v>236</v>
      </c>
      <c r="D158" s="1">
        <v>0</v>
      </c>
      <c r="E158" s="6">
        <v>0</v>
      </c>
      <c r="F158" s="3" t="e">
        <f t="shared" si="9"/>
        <v>#DIV/0!</v>
      </c>
      <c r="G158" s="5" t="s">
        <v>549</v>
      </c>
      <c r="H158"/>
      <c r="I158"/>
    </row>
    <row r="159" spans="2:9">
      <c r="B159" t="s">
        <v>235</v>
      </c>
      <c r="C159" t="s">
        <v>234</v>
      </c>
      <c r="D159" s="1">
        <v>3110579</v>
      </c>
      <c r="E159" s="6">
        <v>931305</v>
      </c>
      <c r="F159" s="3">
        <f t="shared" si="9"/>
        <v>0.29939924367778475</v>
      </c>
      <c r="G159" s="5"/>
      <c r="H159" s="2">
        <f t="shared" ref="H159:H167" si="11">IF(F159&gt;=0.1,1,0)</f>
        <v>1</v>
      </c>
      <c r="I159"/>
    </row>
    <row r="160" spans="2:9">
      <c r="B160" t="s">
        <v>233</v>
      </c>
      <c r="C160" t="s">
        <v>232</v>
      </c>
      <c r="D160" s="1">
        <v>2012068</v>
      </c>
      <c r="E160" s="6">
        <v>1311055</v>
      </c>
      <c r="F160" s="3">
        <f t="shared" si="9"/>
        <v>0.65159577111707956</v>
      </c>
      <c r="G160" s="5"/>
      <c r="H160">
        <f t="shared" si="11"/>
        <v>1</v>
      </c>
      <c r="I160"/>
    </row>
    <row r="161" spans="2:9">
      <c r="B161" t="s">
        <v>231</v>
      </c>
      <c r="C161" t="s">
        <v>230</v>
      </c>
      <c r="D161" s="1">
        <v>4909000</v>
      </c>
      <c r="E161" s="6">
        <v>0</v>
      </c>
      <c r="F161" s="3">
        <f t="shared" si="9"/>
        <v>0</v>
      </c>
      <c r="G161" s="5" t="s">
        <v>549</v>
      </c>
      <c r="H161" s="2">
        <f t="shared" si="11"/>
        <v>0</v>
      </c>
      <c r="I161"/>
    </row>
    <row r="162" spans="2:9">
      <c r="B162" t="s">
        <v>229</v>
      </c>
      <c r="C162" t="s">
        <v>228</v>
      </c>
      <c r="D162" s="1">
        <v>1488442</v>
      </c>
      <c r="E162" s="6">
        <v>569135</v>
      </c>
      <c r="F162" s="3">
        <f t="shared" si="9"/>
        <v>0.38236961870197161</v>
      </c>
      <c r="G162" s="5"/>
      <c r="H162">
        <f t="shared" si="11"/>
        <v>1</v>
      </c>
      <c r="I162"/>
    </row>
    <row r="163" spans="2:9">
      <c r="B163" t="s">
        <v>227</v>
      </c>
      <c r="C163" t="s">
        <v>226</v>
      </c>
      <c r="D163" s="1">
        <v>694400</v>
      </c>
      <c r="E163" s="6">
        <v>212000</v>
      </c>
      <c r="F163" s="3">
        <f t="shared" si="9"/>
        <v>0.3052995391705069</v>
      </c>
      <c r="G163" s="5"/>
      <c r="H163">
        <f t="shared" si="11"/>
        <v>1</v>
      </c>
      <c r="I163"/>
    </row>
    <row r="164" spans="2:9">
      <c r="B164" t="s">
        <v>225</v>
      </c>
      <c r="C164" t="s">
        <v>224</v>
      </c>
      <c r="D164" s="1">
        <v>2797000</v>
      </c>
      <c r="E164" s="6">
        <v>1631113</v>
      </c>
      <c r="F164" s="3">
        <f t="shared" si="9"/>
        <v>0.58316517697533066</v>
      </c>
      <c r="G164" s="5"/>
      <c r="H164">
        <f t="shared" si="11"/>
        <v>1</v>
      </c>
      <c r="I164"/>
    </row>
    <row r="165" spans="2:9">
      <c r="B165" t="s">
        <v>223</v>
      </c>
      <c r="C165" t="s">
        <v>222</v>
      </c>
      <c r="D165" s="1">
        <v>2091444</v>
      </c>
      <c r="E165" s="6">
        <v>665445</v>
      </c>
      <c r="F165" s="3">
        <f t="shared" ref="F165:F196" si="12">E165/D165</f>
        <v>0.31817490690642447</v>
      </c>
      <c r="G165" s="5"/>
      <c r="H165">
        <f t="shared" si="11"/>
        <v>1</v>
      </c>
      <c r="I165"/>
    </row>
    <row r="166" spans="2:9">
      <c r="B166" t="s">
        <v>221</v>
      </c>
      <c r="C166" t="s">
        <v>220</v>
      </c>
      <c r="D166" s="1">
        <v>2038900</v>
      </c>
      <c r="E166" s="6">
        <v>460293</v>
      </c>
      <c r="F166" s="3">
        <f t="shared" si="12"/>
        <v>0.22575555446564324</v>
      </c>
      <c r="G166" s="5"/>
      <c r="H166">
        <f t="shared" si="11"/>
        <v>1</v>
      </c>
      <c r="I166"/>
    </row>
    <row r="167" spans="2:9">
      <c r="B167" t="s">
        <v>219</v>
      </c>
      <c r="C167" t="s">
        <v>218</v>
      </c>
      <c r="D167" s="1">
        <v>2585800</v>
      </c>
      <c r="E167" s="6">
        <v>635947</v>
      </c>
      <c r="F167" s="3">
        <f t="shared" si="12"/>
        <v>0.24593820094361513</v>
      </c>
      <c r="G167" s="5"/>
      <c r="H167" s="2">
        <f t="shared" si="11"/>
        <v>1</v>
      </c>
      <c r="I167"/>
    </row>
    <row r="168" spans="2:9">
      <c r="B168" t="s">
        <v>217</v>
      </c>
      <c r="C168" t="s">
        <v>216</v>
      </c>
      <c r="D168" s="1">
        <v>0</v>
      </c>
      <c r="E168" s="6">
        <v>0</v>
      </c>
      <c r="F168" s="3" t="e">
        <f t="shared" si="12"/>
        <v>#DIV/0!</v>
      </c>
      <c r="G168" s="5" t="s">
        <v>549</v>
      </c>
      <c r="H168" s="2"/>
      <c r="I168"/>
    </row>
    <row r="169" spans="2:9">
      <c r="B169" t="s">
        <v>215</v>
      </c>
      <c r="C169" t="s">
        <v>214</v>
      </c>
      <c r="D169" s="1">
        <v>2249659</v>
      </c>
      <c r="E169" s="6">
        <v>905432</v>
      </c>
      <c r="F169" s="3">
        <f t="shared" si="12"/>
        <v>0.40247521957772264</v>
      </c>
      <c r="G169" s="5"/>
      <c r="H169">
        <f t="shared" ref="H169:H210" si="13">IF(F169&gt;=0.1,1,0)</f>
        <v>1</v>
      </c>
      <c r="I169"/>
    </row>
    <row r="170" spans="2:9">
      <c r="B170" t="s">
        <v>213</v>
      </c>
      <c r="C170" t="s">
        <v>212</v>
      </c>
      <c r="D170" s="1">
        <v>2366904</v>
      </c>
      <c r="E170" s="6">
        <v>2687665.577</v>
      </c>
      <c r="F170" s="3">
        <f t="shared" si="12"/>
        <v>1.1355194705826683</v>
      </c>
      <c r="G170" s="5"/>
      <c r="H170">
        <f t="shared" si="13"/>
        <v>1</v>
      </c>
      <c r="I170"/>
    </row>
    <row r="171" spans="2:9">
      <c r="B171" t="s">
        <v>211</v>
      </c>
      <c r="C171" t="s">
        <v>210</v>
      </c>
      <c r="D171" s="1">
        <v>6601765</v>
      </c>
      <c r="E171" s="6">
        <v>2082139</v>
      </c>
      <c r="F171" s="3">
        <f t="shared" si="12"/>
        <v>0.31539126279108692</v>
      </c>
      <c r="G171" s="5"/>
      <c r="H171" s="2">
        <f t="shared" si="13"/>
        <v>1</v>
      </c>
      <c r="I171"/>
    </row>
    <row r="172" spans="2:9">
      <c r="B172" t="s">
        <v>209</v>
      </c>
      <c r="C172" t="s">
        <v>208</v>
      </c>
      <c r="D172" s="1">
        <v>1089741</v>
      </c>
      <c r="E172" s="6">
        <v>245104</v>
      </c>
      <c r="F172" s="3">
        <f t="shared" si="12"/>
        <v>0.22491949922045698</v>
      </c>
      <c r="G172" s="5"/>
      <c r="H172">
        <f t="shared" si="13"/>
        <v>1</v>
      </c>
      <c r="I172"/>
    </row>
    <row r="173" spans="2:9">
      <c r="B173" t="s">
        <v>207</v>
      </c>
      <c r="C173" t="s">
        <v>206</v>
      </c>
      <c r="D173" s="1">
        <v>729598</v>
      </c>
      <c r="E173" s="6">
        <v>460114</v>
      </c>
      <c r="F173" s="3">
        <f t="shared" si="12"/>
        <v>0.63064043486961308</v>
      </c>
      <c r="G173" s="5"/>
      <c r="H173">
        <f t="shared" si="13"/>
        <v>1</v>
      </c>
      <c r="I173"/>
    </row>
    <row r="174" spans="2:9">
      <c r="B174" t="s">
        <v>205</v>
      </c>
      <c r="C174" t="s">
        <v>204</v>
      </c>
      <c r="D174" s="1">
        <v>1480000</v>
      </c>
      <c r="E174" s="6">
        <v>0</v>
      </c>
      <c r="F174" s="3">
        <f t="shared" si="12"/>
        <v>0</v>
      </c>
      <c r="G174" s="5"/>
      <c r="H174">
        <f t="shared" si="13"/>
        <v>0</v>
      </c>
      <c r="I174"/>
    </row>
    <row r="175" spans="2:9">
      <c r="B175" t="s">
        <v>203</v>
      </c>
      <c r="C175" t="s">
        <v>202</v>
      </c>
      <c r="D175" s="1">
        <v>2548554</v>
      </c>
      <c r="E175" s="6">
        <v>397800</v>
      </c>
      <c r="F175" s="3">
        <f t="shared" si="12"/>
        <v>0.15608851136762258</v>
      </c>
      <c r="G175" s="5"/>
      <c r="H175" s="2">
        <f t="shared" si="13"/>
        <v>1</v>
      </c>
      <c r="I175"/>
    </row>
    <row r="176" spans="2:9">
      <c r="B176" t="s">
        <v>201</v>
      </c>
      <c r="C176" t="s">
        <v>200</v>
      </c>
      <c r="D176" s="1">
        <v>220950</v>
      </c>
      <c r="E176" s="6">
        <v>90950</v>
      </c>
      <c r="F176" s="3">
        <f t="shared" si="12"/>
        <v>0.4116315908576601</v>
      </c>
      <c r="G176" s="5"/>
      <c r="H176">
        <f t="shared" si="13"/>
        <v>1</v>
      </c>
      <c r="I176"/>
    </row>
    <row r="177" spans="2:9">
      <c r="B177" t="s">
        <v>199</v>
      </c>
      <c r="C177" t="s">
        <v>198</v>
      </c>
      <c r="D177" s="1">
        <v>1347247</v>
      </c>
      <c r="E177" s="6">
        <v>215858</v>
      </c>
      <c r="F177" s="3">
        <f t="shared" si="12"/>
        <v>0.16022154809029079</v>
      </c>
      <c r="G177" s="5"/>
      <c r="H177">
        <f t="shared" si="13"/>
        <v>1</v>
      </c>
      <c r="I177"/>
    </row>
    <row r="178" spans="2:9">
      <c r="B178" t="s">
        <v>197</v>
      </c>
      <c r="C178" t="s">
        <v>196</v>
      </c>
      <c r="D178" s="1">
        <v>1585503</v>
      </c>
      <c r="E178" s="6">
        <v>196320</v>
      </c>
      <c r="F178" s="3">
        <f t="shared" si="12"/>
        <v>0.12382190383745727</v>
      </c>
      <c r="G178" s="5"/>
      <c r="H178">
        <f t="shared" si="13"/>
        <v>1</v>
      </c>
      <c r="I178"/>
    </row>
    <row r="179" spans="2:9">
      <c r="B179" t="s">
        <v>195</v>
      </c>
      <c r="C179" t="s">
        <v>194</v>
      </c>
      <c r="D179" s="1">
        <v>1376154</v>
      </c>
      <c r="E179" s="6">
        <v>154482</v>
      </c>
      <c r="F179" s="3">
        <f t="shared" si="12"/>
        <v>0.11225633177682148</v>
      </c>
      <c r="G179" s="5"/>
      <c r="H179">
        <f t="shared" si="13"/>
        <v>1</v>
      </c>
      <c r="I179"/>
    </row>
    <row r="180" spans="2:9">
      <c r="B180" t="s">
        <v>193</v>
      </c>
      <c r="C180" t="s">
        <v>192</v>
      </c>
      <c r="D180" s="1">
        <v>452000</v>
      </c>
      <c r="E180" s="6">
        <v>255887</v>
      </c>
      <c r="F180" s="3">
        <f t="shared" si="12"/>
        <v>0.56612168141592922</v>
      </c>
      <c r="G180" s="5"/>
      <c r="H180">
        <f t="shared" si="13"/>
        <v>1</v>
      </c>
      <c r="I180"/>
    </row>
    <row r="181" spans="2:9">
      <c r="B181" t="s">
        <v>191</v>
      </c>
      <c r="C181" t="s">
        <v>190</v>
      </c>
      <c r="D181" s="1">
        <v>1649000</v>
      </c>
      <c r="E181" s="6">
        <v>0</v>
      </c>
      <c r="F181" s="3">
        <f t="shared" si="12"/>
        <v>0</v>
      </c>
      <c r="G181" s="5"/>
      <c r="H181">
        <f t="shared" si="13"/>
        <v>0</v>
      </c>
      <c r="I181"/>
    </row>
    <row r="182" spans="2:9">
      <c r="B182" t="s">
        <v>189</v>
      </c>
      <c r="C182" t="s">
        <v>188</v>
      </c>
      <c r="D182" s="1">
        <v>923294</v>
      </c>
      <c r="E182" s="6">
        <v>62600</v>
      </c>
      <c r="F182" s="3">
        <f t="shared" si="12"/>
        <v>6.7800722196830046E-2</v>
      </c>
      <c r="G182" s="5"/>
      <c r="H182" s="2">
        <f t="shared" si="13"/>
        <v>0</v>
      </c>
      <c r="I182"/>
    </row>
    <row r="183" spans="2:9">
      <c r="B183" t="s">
        <v>187</v>
      </c>
      <c r="C183" t="s">
        <v>186</v>
      </c>
      <c r="D183" s="1">
        <v>3077000</v>
      </c>
      <c r="E183" s="6">
        <v>479000</v>
      </c>
      <c r="F183" s="3">
        <f t="shared" si="12"/>
        <v>0.15567110822229444</v>
      </c>
      <c r="G183" s="5"/>
      <c r="H183">
        <f t="shared" si="13"/>
        <v>1</v>
      </c>
      <c r="I183"/>
    </row>
    <row r="184" spans="2:9">
      <c r="B184" t="s">
        <v>185</v>
      </c>
      <c r="C184" t="s">
        <v>184</v>
      </c>
      <c r="D184" s="1">
        <v>1630302</v>
      </c>
      <c r="E184" s="6">
        <v>846005</v>
      </c>
      <c r="F184" s="3">
        <f t="shared" si="12"/>
        <v>0.51892532794537449</v>
      </c>
      <c r="G184" s="5"/>
      <c r="H184">
        <f t="shared" si="13"/>
        <v>1</v>
      </c>
      <c r="I184"/>
    </row>
    <row r="185" spans="2:9">
      <c r="B185" t="s">
        <v>183</v>
      </c>
      <c r="C185" t="s">
        <v>182</v>
      </c>
      <c r="D185" s="1">
        <v>1050988</v>
      </c>
      <c r="E185" s="6">
        <v>72739</v>
      </c>
      <c r="F185" s="3">
        <f t="shared" si="12"/>
        <v>6.9210114673050507E-2</v>
      </c>
      <c r="G185" s="5"/>
      <c r="H185">
        <f t="shared" si="13"/>
        <v>0</v>
      </c>
      <c r="I185"/>
    </row>
    <row r="186" spans="2:9">
      <c r="B186" t="s">
        <v>181</v>
      </c>
      <c r="C186" t="s">
        <v>180</v>
      </c>
      <c r="D186" s="1">
        <v>763918</v>
      </c>
      <c r="E186" s="6">
        <v>247901</v>
      </c>
      <c r="F186" s="3">
        <f t="shared" si="12"/>
        <v>0.32451257857518739</v>
      </c>
      <c r="G186" s="5"/>
      <c r="H186">
        <f t="shared" si="13"/>
        <v>1</v>
      </c>
      <c r="I186"/>
    </row>
    <row r="187" spans="2:9">
      <c r="B187" t="s">
        <v>179</v>
      </c>
      <c r="C187" t="s">
        <v>178</v>
      </c>
      <c r="D187" s="1">
        <v>638119</v>
      </c>
      <c r="E187" s="6">
        <v>134457</v>
      </c>
      <c r="F187" s="3">
        <f t="shared" si="12"/>
        <v>0.2107083475025818</v>
      </c>
      <c r="G187" s="5"/>
      <c r="H187">
        <f t="shared" si="13"/>
        <v>1</v>
      </c>
      <c r="I187"/>
    </row>
    <row r="188" spans="2:9">
      <c r="B188" t="s">
        <v>177</v>
      </c>
      <c r="C188" t="s">
        <v>176</v>
      </c>
      <c r="D188" s="1">
        <v>1685966</v>
      </c>
      <c r="E188" s="6">
        <v>326057</v>
      </c>
      <c r="F188" s="3">
        <f t="shared" si="12"/>
        <v>0.19339476596799698</v>
      </c>
      <c r="G188" s="5"/>
      <c r="H188">
        <f t="shared" si="13"/>
        <v>1</v>
      </c>
      <c r="I188"/>
    </row>
    <row r="189" spans="2:9">
      <c r="B189" t="s">
        <v>175</v>
      </c>
      <c r="C189" t="s">
        <v>174</v>
      </c>
      <c r="D189" s="1">
        <v>606346</v>
      </c>
      <c r="E189" s="6">
        <v>215546</v>
      </c>
      <c r="F189" s="3">
        <f t="shared" si="12"/>
        <v>0.35548350281852276</v>
      </c>
      <c r="G189" s="5"/>
      <c r="H189">
        <f t="shared" si="13"/>
        <v>1</v>
      </c>
      <c r="I189"/>
    </row>
    <row r="190" spans="2:9">
      <c r="B190" t="s">
        <v>173</v>
      </c>
      <c r="C190" t="s">
        <v>172</v>
      </c>
      <c r="D190" s="1">
        <v>1725897</v>
      </c>
      <c r="E190" s="6">
        <v>947319</v>
      </c>
      <c r="F190" s="3">
        <f t="shared" si="12"/>
        <v>0.54888501457502969</v>
      </c>
      <c r="G190" s="5"/>
      <c r="H190">
        <f t="shared" si="13"/>
        <v>1</v>
      </c>
      <c r="I190"/>
    </row>
    <row r="191" spans="2:9">
      <c r="B191" t="s">
        <v>171</v>
      </c>
      <c r="C191" t="s">
        <v>170</v>
      </c>
      <c r="D191" s="1">
        <v>1479400</v>
      </c>
      <c r="E191" s="6">
        <v>262300</v>
      </c>
      <c r="F191" s="3">
        <f t="shared" si="12"/>
        <v>0.17730160876030823</v>
      </c>
      <c r="G191" s="5"/>
      <c r="H191">
        <f t="shared" si="13"/>
        <v>1</v>
      </c>
      <c r="I191"/>
    </row>
    <row r="192" spans="2:9">
      <c r="B192" t="s">
        <v>169</v>
      </c>
      <c r="C192" t="s">
        <v>168</v>
      </c>
      <c r="D192" s="1">
        <v>992000</v>
      </c>
      <c r="E192" s="6">
        <v>191841</v>
      </c>
      <c r="F192" s="3">
        <f t="shared" si="12"/>
        <v>0.19338810483870969</v>
      </c>
      <c r="G192" s="5"/>
      <c r="H192">
        <f t="shared" si="13"/>
        <v>1</v>
      </c>
      <c r="I192"/>
    </row>
    <row r="193" spans="2:9">
      <c r="B193" t="s">
        <v>167</v>
      </c>
      <c r="C193" t="s">
        <v>166</v>
      </c>
      <c r="D193" s="1">
        <v>623755</v>
      </c>
      <c r="E193" s="6">
        <v>615245</v>
      </c>
      <c r="F193" s="3">
        <f t="shared" si="12"/>
        <v>0.98635682279099968</v>
      </c>
      <c r="G193" s="5"/>
      <c r="H193">
        <f t="shared" si="13"/>
        <v>1</v>
      </c>
      <c r="I193"/>
    </row>
    <row r="194" spans="2:9">
      <c r="B194" t="s">
        <v>165</v>
      </c>
      <c r="C194" t="s">
        <v>164</v>
      </c>
      <c r="D194" s="1">
        <v>458581</v>
      </c>
      <c r="E194" s="6">
        <v>404850</v>
      </c>
      <c r="F194" s="3">
        <f t="shared" si="12"/>
        <v>0.88283204057734621</v>
      </c>
      <c r="G194" s="5"/>
      <c r="H194">
        <f t="shared" si="13"/>
        <v>1</v>
      </c>
      <c r="I194"/>
    </row>
    <row r="195" spans="2:9">
      <c r="B195" t="s">
        <v>163</v>
      </c>
      <c r="C195" t="s">
        <v>162</v>
      </c>
      <c r="D195" s="1">
        <v>813259</v>
      </c>
      <c r="E195" s="6">
        <v>421921</v>
      </c>
      <c r="F195" s="3">
        <f t="shared" si="12"/>
        <v>0.51880274303758089</v>
      </c>
      <c r="G195" s="5"/>
      <c r="H195">
        <f t="shared" si="13"/>
        <v>1</v>
      </c>
      <c r="I195"/>
    </row>
    <row r="196" spans="2:9">
      <c r="B196" t="s">
        <v>161</v>
      </c>
      <c r="C196" t="s">
        <v>160</v>
      </c>
      <c r="D196" s="1">
        <v>1537739</v>
      </c>
      <c r="E196" s="6">
        <v>493672</v>
      </c>
      <c r="F196" s="3">
        <f t="shared" si="12"/>
        <v>0.32103757529723836</v>
      </c>
      <c r="G196" s="5"/>
      <c r="H196">
        <f t="shared" si="13"/>
        <v>1</v>
      </c>
      <c r="I196"/>
    </row>
    <row r="197" spans="2:9">
      <c r="B197" t="s">
        <v>159</v>
      </c>
      <c r="C197" t="s">
        <v>158</v>
      </c>
      <c r="D197" s="1">
        <v>5599394</v>
      </c>
      <c r="E197" s="6">
        <v>1944264</v>
      </c>
      <c r="F197" s="3">
        <f t="shared" ref="F197:F228" si="14">E197/D197</f>
        <v>0.34722757498400719</v>
      </c>
      <c r="G197" s="5"/>
      <c r="H197">
        <f t="shared" si="13"/>
        <v>1</v>
      </c>
      <c r="I197"/>
    </row>
    <row r="198" spans="2:9">
      <c r="B198" t="s">
        <v>157</v>
      </c>
      <c r="C198" t="s">
        <v>156</v>
      </c>
      <c r="D198" s="1">
        <v>1333162</v>
      </c>
      <c r="E198" s="6">
        <v>881239</v>
      </c>
      <c r="F198" s="3">
        <f t="shared" si="14"/>
        <v>0.66101419032345654</v>
      </c>
      <c r="G198" s="5"/>
      <c r="H198">
        <f t="shared" si="13"/>
        <v>1</v>
      </c>
      <c r="I198"/>
    </row>
    <row r="199" spans="2:9">
      <c r="B199" t="s">
        <v>155</v>
      </c>
      <c r="C199" t="s">
        <v>154</v>
      </c>
      <c r="D199" s="1">
        <v>10614268</v>
      </c>
      <c r="E199" s="6">
        <v>1054982</v>
      </c>
      <c r="F199" s="3">
        <f t="shared" si="14"/>
        <v>9.9392817290839083E-2</v>
      </c>
      <c r="G199" s="5"/>
      <c r="H199">
        <f t="shared" si="13"/>
        <v>0</v>
      </c>
      <c r="I199"/>
    </row>
    <row r="200" spans="2:9">
      <c r="B200" t="s">
        <v>153</v>
      </c>
      <c r="C200" t="s">
        <v>152</v>
      </c>
      <c r="D200" s="1">
        <v>5024000</v>
      </c>
      <c r="E200" s="6">
        <v>1221683</v>
      </c>
      <c r="F200" s="3">
        <f t="shared" si="14"/>
        <v>0.24316938694267515</v>
      </c>
      <c r="G200" s="5"/>
      <c r="H200">
        <f t="shared" si="13"/>
        <v>1</v>
      </c>
      <c r="I200"/>
    </row>
    <row r="201" spans="2:9">
      <c r="B201" t="s">
        <v>151</v>
      </c>
      <c r="C201" t="s">
        <v>150</v>
      </c>
      <c r="D201" s="1">
        <v>831000</v>
      </c>
      <c r="E201" s="6">
        <v>0</v>
      </c>
      <c r="F201" s="3">
        <f t="shared" si="14"/>
        <v>0</v>
      </c>
      <c r="G201" s="5"/>
      <c r="H201">
        <f t="shared" si="13"/>
        <v>0</v>
      </c>
      <c r="I201"/>
    </row>
    <row r="202" spans="2:9">
      <c r="B202" t="s">
        <v>149</v>
      </c>
      <c r="C202" t="s">
        <v>148</v>
      </c>
      <c r="D202" s="1">
        <v>5420488.6989999991</v>
      </c>
      <c r="E202" s="6">
        <v>2038316</v>
      </c>
      <c r="F202" s="3">
        <f t="shared" si="14"/>
        <v>0.37603915683396583</v>
      </c>
      <c r="G202" s="5"/>
      <c r="H202">
        <f t="shared" si="13"/>
        <v>1</v>
      </c>
      <c r="I202"/>
    </row>
    <row r="203" spans="2:9">
      <c r="B203" t="s">
        <v>147</v>
      </c>
      <c r="C203" t="s">
        <v>146</v>
      </c>
      <c r="D203" s="1">
        <v>124318</v>
      </c>
      <c r="E203" s="6">
        <v>143340</v>
      </c>
      <c r="F203" s="3">
        <f t="shared" si="14"/>
        <v>1.1530108270725077</v>
      </c>
      <c r="G203" s="5"/>
      <c r="H203">
        <f t="shared" si="13"/>
        <v>1</v>
      </c>
      <c r="I203"/>
    </row>
    <row r="204" spans="2:9">
      <c r="B204" t="s">
        <v>145</v>
      </c>
      <c r="C204" t="s">
        <v>144</v>
      </c>
      <c r="D204" s="1">
        <v>800000</v>
      </c>
      <c r="E204" s="6">
        <v>0</v>
      </c>
      <c r="F204" s="3">
        <f t="shared" si="14"/>
        <v>0</v>
      </c>
      <c r="G204" s="5"/>
      <c r="H204">
        <f t="shared" si="13"/>
        <v>0</v>
      </c>
      <c r="I204"/>
    </row>
    <row r="205" spans="2:9">
      <c r="B205" t="s">
        <v>143</v>
      </c>
      <c r="C205" t="s">
        <v>142</v>
      </c>
      <c r="D205" s="1">
        <v>509480</v>
      </c>
      <c r="E205" s="6">
        <v>0</v>
      </c>
      <c r="F205" s="3">
        <f t="shared" si="14"/>
        <v>0</v>
      </c>
      <c r="G205" s="5"/>
      <c r="H205" s="2">
        <f t="shared" si="13"/>
        <v>0</v>
      </c>
      <c r="I205"/>
    </row>
    <row r="206" spans="2:9">
      <c r="B206" t="s">
        <v>141</v>
      </c>
      <c r="C206" t="s">
        <v>140</v>
      </c>
      <c r="D206" s="1">
        <v>675000</v>
      </c>
      <c r="E206" s="6">
        <v>353000</v>
      </c>
      <c r="F206" s="3">
        <f t="shared" si="14"/>
        <v>0.52296296296296296</v>
      </c>
      <c r="G206" s="5"/>
      <c r="H206">
        <f t="shared" si="13"/>
        <v>1</v>
      </c>
      <c r="I206"/>
    </row>
    <row r="207" spans="2:9">
      <c r="B207" t="s">
        <v>139</v>
      </c>
      <c r="C207" t="s">
        <v>138</v>
      </c>
      <c r="D207" s="1">
        <v>852564</v>
      </c>
      <c r="E207" s="6">
        <v>702394</v>
      </c>
      <c r="F207" s="3">
        <f t="shared" si="14"/>
        <v>0.82386073069001275</v>
      </c>
      <c r="G207" s="5"/>
      <c r="H207">
        <f t="shared" si="13"/>
        <v>1</v>
      </c>
      <c r="I207"/>
    </row>
    <row r="208" spans="2:9">
      <c r="B208" t="s">
        <v>137</v>
      </c>
      <c r="C208" t="s">
        <v>136</v>
      </c>
      <c r="D208" s="1">
        <v>697655.24899999995</v>
      </c>
      <c r="E208" s="6">
        <v>239952</v>
      </c>
      <c r="F208" s="3">
        <f t="shared" si="14"/>
        <v>0.3439406502623476</v>
      </c>
      <c r="G208" s="5"/>
      <c r="H208">
        <f t="shared" si="13"/>
        <v>1</v>
      </c>
      <c r="I208"/>
    </row>
    <row r="209" spans="2:9">
      <c r="B209" t="s">
        <v>135</v>
      </c>
      <c r="C209" t="s">
        <v>134</v>
      </c>
      <c r="D209" s="1">
        <v>2828000</v>
      </c>
      <c r="E209" s="6">
        <v>906167</v>
      </c>
      <c r="F209" s="3">
        <f t="shared" si="14"/>
        <v>0.3204268033946252</v>
      </c>
      <c r="G209" s="5"/>
      <c r="H209">
        <f t="shared" si="13"/>
        <v>1</v>
      </c>
      <c r="I209"/>
    </row>
    <row r="210" spans="2:9">
      <c r="B210" t="s">
        <v>133</v>
      </c>
      <c r="C210" t="s">
        <v>132</v>
      </c>
      <c r="D210" s="1">
        <v>1044228.276</v>
      </c>
      <c r="E210" s="6">
        <v>47385.275999999954</v>
      </c>
      <c r="F210" s="3">
        <f t="shared" si="14"/>
        <v>4.5378273208146643E-2</v>
      </c>
      <c r="G210" s="5"/>
      <c r="H210">
        <f t="shared" si="13"/>
        <v>0</v>
      </c>
      <c r="I210"/>
    </row>
    <row r="211" spans="2:9">
      <c r="B211" t="s">
        <v>131</v>
      </c>
      <c r="C211" t="s">
        <v>130</v>
      </c>
      <c r="D211" s="1">
        <v>529614</v>
      </c>
      <c r="E211" s="6">
        <v>121919</v>
      </c>
      <c r="F211" s="3">
        <f t="shared" si="14"/>
        <v>0.23020350670488318</v>
      </c>
      <c r="G211" s="5" t="s">
        <v>550</v>
      </c>
      <c r="H211"/>
      <c r="I211"/>
    </row>
    <row r="212" spans="2:9">
      <c r="B212" t="s">
        <v>129</v>
      </c>
      <c r="C212" t="s">
        <v>128</v>
      </c>
      <c r="D212" s="1">
        <v>272338</v>
      </c>
      <c r="E212" s="6">
        <v>3296</v>
      </c>
      <c r="F212" s="3">
        <f t="shared" si="14"/>
        <v>1.210260778885062E-2</v>
      </c>
      <c r="G212" s="5"/>
      <c r="H212">
        <f t="shared" ref="H212:H226" si="15">IF(F212&gt;=0.1,1,0)</f>
        <v>0</v>
      </c>
      <c r="I212"/>
    </row>
    <row r="213" spans="2:9">
      <c r="B213" t="s">
        <v>127</v>
      </c>
      <c r="C213" t="s">
        <v>126</v>
      </c>
      <c r="D213" s="1">
        <v>689000</v>
      </c>
      <c r="E213" s="6">
        <v>363018</v>
      </c>
      <c r="F213" s="3">
        <f t="shared" si="14"/>
        <v>0.52687663280116115</v>
      </c>
      <c r="G213" s="5"/>
      <c r="H213">
        <f t="shared" si="15"/>
        <v>1</v>
      </c>
      <c r="I213"/>
    </row>
    <row r="214" spans="2:9">
      <c r="B214" t="s">
        <v>125</v>
      </c>
      <c r="C214" t="s">
        <v>124</v>
      </c>
      <c r="D214" s="1">
        <v>747000</v>
      </c>
      <c r="E214" s="6">
        <v>341284</v>
      </c>
      <c r="F214" s="3">
        <f t="shared" si="14"/>
        <v>0.4568728246318608</v>
      </c>
      <c r="G214" s="5"/>
      <c r="H214">
        <f t="shared" si="15"/>
        <v>1</v>
      </c>
      <c r="I214"/>
    </row>
    <row r="215" spans="2:9">
      <c r="B215" t="s">
        <v>123</v>
      </c>
      <c r="C215" t="s">
        <v>122</v>
      </c>
      <c r="D215" s="1">
        <v>540000</v>
      </c>
      <c r="E215" s="6">
        <v>0</v>
      </c>
      <c r="F215" s="3">
        <f t="shared" si="14"/>
        <v>0</v>
      </c>
      <c r="G215" s="5" t="s">
        <v>551</v>
      </c>
      <c r="H215">
        <f t="shared" si="15"/>
        <v>0</v>
      </c>
      <c r="I215"/>
    </row>
    <row r="216" spans="2:9">
      <c r="B216" t="s">
        <v>121</v>
      </c>
      <c r="C216" t="s">
        <v>120</v>
      </c>
      <c r="D216" s="1">
        <v>469000</v>
      </c>
      <c r="E216" s="6">
        <v>247476</v>
      </c>
      <c r="F216" s="3">
        <f t="shared" si="14"/>
        <v>0.52766737739872072</v>
      </c>
      <c r="G216" s="5"/>
      <c r="H216">
        <f t="shared" si="15"/>
        <v>1</v>
      </c>
      <c r="I216"/>
    </row>
    <row r="217" spans="2:9">
      <c r="B217" t="s">
        <v>119</v>
      </c>
      <c r="C217" t="s">
        <v>118</v>
      </c>
      <c r="D217" s="1">
        <v>600000</v>
      </c>
      <c r="E217" s="6">
        <v>508000</v>
      </c>
      <c r="F217" s="3">
        <f t="shared" si="14"/>
        <v>0.84666666666666668</v>
      </c>
      <c r="G217" s="5"/>
      <c r="H217">
        <f t="shared" si="15"/>
        <v>1</v>
      </c>
      <c r="I217"/>
    </row>
    <row r="218" spans="2:9">
      <c r="B218" t="s">
        <v>117</v>
      </c>
      <c r="C218" t="s">
        <v>116</v>
      </c>
      <c r="D218" s="1">
        <v>423005.424</v>
      </c>
      <c r="E218" s="6">
        <v>294037</v>
      </c>
      <c r="F218" s="3">
        <f t="shared" si="14"/>
        <v>0.69511401820701002</v>
      </c>
      <c r="G218" s="5"/>
      <c r="H218">
        <f t="shared" si="15"/>
        <v>1</v>
      </c>
      <c r="I218"/>
    </row>
    <row r="219" spans="2:9">
      <c r="B219" t="s">
        <v>115</v>
      </c>
      <c r="C219" t="s">
        <v>114</v>
      </c>
      <c r="D219" s="1">
        <v>303650</v>
      </c>
      <c r="E219" s="6">
        <v>29255</v>
      </c>
      <c r="F219" s="3">
        <f t="shared" si="14"/>
        <v>9.6344475547505345E-2</v>
      </c>
      <c r="G219" s="5"/>
      <c r="H219">
        <f t="shared" si="15"/>
        <v>0</v>
      </c>
      <c r="I219"/>
    </row>
    <row r="220" spans="2:9">
      <c r="B220" t="s">
        <v>113</v>
      </c>
      <c r="C220" t="s">
        <v>112</v>
      </c>
      <c r="D220" s="1">
        <v>317592</v>
      </c>
      <c r="E220" s="6">
        <v>279553</v>
      </c>
      <c r="F220" s="3">
        <f t="shared" si="14"/>
        <v>0.88022683191012363</v>
      </c>
      <c r="G220" s="5"/>
      <c r="H220">
        <f t="shared" si="15"/>
        <v>1</v>
      </c>
      <c r="I220"/>
    </row>
    <row r="221" spans="2:9">
      <c r="B221" t="s">
        <v>111</v>
      </c>
      <c r="C221" t="s">
        <v>110</v>
      </c>
      <c r="D221" s="1">
        <v>628760</v>
      </c>
      <c r="E221" s="6">
        <v>171027</v>
      </c>
      <c r="F221" s="3">
        <f t="shared" si="14"/>
        <v>0.27200680704879443</v>
      </c>
      <c r="G221" s="5"/>
      <c r="H221">
        <f t="shared" si="15"/>
        <v>1</v>
      </c>
      <c r="I221"/>
    </row>
    <row r="222" spans="2:9">
      <c r="B222" t="s">
        <v>109</v>
      </c>
      <c r="C222" t="s">
        <v>108</v>
      </c>
      <c r="D222" s="1">
        <v>474472</v>
      </c>
      <c r="E222" s="6">
        <v>194728</v>
      </c>
      <c r="F222" s="3">
        <f t="shared" si="14"/>
        <v>0.41040988720093075</v>
      </c>
      <c r="G222" s="5"/>
      <c r="H222">
        <f t="shared" si="15"/>
        <v>1</v>
      </c>
      <c r="I222"/>
    </row>
    <row r="223" spans="2:9">
      <c r="B223" t="s">
        <v>107</v>
      </c>
      <c r="C223" t="s">
        <v>106</v>
      </c>
      <c r="D223" s="1">
        <v>349178</v>
      </c>
      <c r="E223" s="6">
        <v>164673</v>
      </c>
      <c r="F223" s="3">
        <f t="shared" si="14"/>
        <v>0.47160187640687556</v>
      </c>
      <c r="G223" s="5"/>
      <c r="H223">
        <f t="shared" si="15"/>
        <v>1</v>
      </c>
      <c r="I223"/>
    </row>
    <row r="224" spans="2:9">
      <c r="B224" t="s">
        <v>105</v>
      </c>
      <c r="C224" t="s">
        <v>104</v>
      </c>
      <c r="D224" s="1">
        <v>2004300</v>
      </c>
      <c r="E224" s="6">
        <v>64259</v>
      </c>
      <c r="F224" s="3">
        <f t="shared" si="14"/>
        <v>3.2060569774983783E-2</v>
      </c>
      <c r="G224" s="5"/>
      <c r="H224">
        <f t="shared" si="15"/>
        <v>0</v>
      </c>
      <c r="I224"/>
    </row>
    <row r="225" spans="2:9">
      <c r="B225" t="s">
        <v>103</v>
      </c>
      <c r="C225" t="s">
        <v>102</v>
      </c>
      <c r="D225" s="1">
        <v>814000</v>
      </c>
      <c r="E225" s="6">
        <v>0</v>
      </c>
      <c r="F225" s="3">
        <f t="shared" si="14"/>
        <v>0</v>
      </c>
      <c r="G225" s="5"/>
      <c r="H225">
        <f t="shared" si="15"/>
        <v>0</v>
      </c>
      <c r="I225"/>
    </row>
    <row r="226" spans="2:9">
      <c r="B226" t="s">
        <v>101</v>
      </c>
      <c r="C226" t="s">
        <v>100</v>
      </c>
      <c r="D226" s="1">
        <v>772977</v>
      </c>
      <c r="E226" s="6">
        <v>106755</v>
      </c>
      <c r="F226" s="3">
        <f t="shared" si="14"/>
        <v>0.13810889586624181</v>
      </c>
      <c r="G226" s="5"/>
      <c r="H226">
        <f t="shared" si="15"/>
        <v>1</v>
      </c>
      <c r="I226"/>
    </row>
    <row r="227" spans="2:9">
      <c r="B227" t="s">
        <v>99</v>
      </c>
      <c r="C227" t="s">
        <v>98</v>
      </c>
      <c r="D227" s="1">
        <v>747038</v>
      </c>
      <c r="E227" s="6">
        <v>344019</v>
      </c>
      <c r="F227" s="3">
        <f t="shared" si="14"/>
        <v>0.46051071029853902</v>
      </c>
      <c r="G227" s="5" t="s">
        <v>550</v>
      </c>
      <c r="H227"/>
      <c r="I227"/>
    </row>
    <row r="228" spans="2:9">
      <c r="B228" t="s">
        <v>97</v>
      </c>
      <c r="C228" t="s">
        <v>96</v>
      </c>
      <c r="D228" s="1">
        <v>19309342</v>
      </c>
      <c r="E228" s="6">
        <v>10934553.859999999</v>
      </c>
      <c r="F228" s="3">
        <f t="shared" si="14"/>
        <v>0.56628309033005886</v>
      </c>
      <c r="G228" s="5"/>
      <c r="H228" s="2">
        <f t="shared" ref="H228:H267" si="16">IF(F228&gt;=0.1,1,0)</f>
        <v>1</v>
      </c>
      <c r="I228"/>
    </row>
    <row r="229" spans="2:9">
      <c r="B229" t="s">
        <v>95</v>
      </c>
      <c r="C229" t="s">
        <v>94</v>
      </c>
      <c r="D229" s="1">
        <v>3802885</v>
      </c>
      <c r="E229" s="6">
        <v>1923611</v>
      </c>
      <c r="F229" s="3">
        <f t="shared" ref="F229:F260" si="17">E229/D229</f>
        <v>0.50582939005518179</v>
      </c>
      <c r="G229" s="5"/>
      <c r="H229">
        <f t="shared" si="16"/>
        <v>1</v>
      </c>
      <c r="I229"/>
    </row>
    <row r="230" spans="2:9">
      <c r="B230" t="s">
        <v>93</v>
      </c>
      <c r="C230" t="s">
        <v>92</v>
      </c>
      <c r="D230" s="1">
        <v>3284000</v>
      </c>
      <c r="E230" s="6">
        <v>1474000</v>
      </c>
      <c r="F230" s="3">
        <f t="shared" si="17"/>
        <v>0.44884287454323996</v>
      </c>
      <c r="G230" s="5"/>
      <c r="H230">
        <f t="shared" si="16"/>
        <v>1</v>
      </c>
      <c r="I230"/>
    </row>
    <row r="231" spans="2:9">
      <c r="B231" t="s">
        <v>91</v>
      </c>
      <c r="C231" t="s">
        <v>90</v>
      </c>
      <c r="D231" s="1">
        <v>1399000</v>
      </c>
      <c r="E231" s="6">
        <v>1185000</v>
      </c>
      <c r="F231" s="3">
        <f t="shared" si="17"/>
        <v>0.84703359542530376</v>
      </c>
      <c r="G231" s="5"/>
      <c r="H231">
        <f t="shared" si="16"/>
        <v>1</v>
      </c>
      <c r="I231"/>
    </row>
    <row r="232" spans="2:9">
      <c r="B232" t="s">
        <v>89</v>
      </c>
      <c r="C232" t="s">
        <v>88</v>
      </c>
      <c r="D232" s="1">
        <v>2926651</v>
      </c>
      <c r="E232" s="6">
        <v>1072578</v>
      </c>
      <c r="F232" s="3">
        <f t="shared" si="17"/>
        <v>0.36648647208020363</v>
      </c>
      <c r="G232" s="5"/>
      <c r="H232">
        <f t="shared" si="16"/>
        <v>1</v>
      </c>
      <c r="I232"/>
    </row>
    <row r="233" spans="2:9">
      <c r="B233" t="s">
        <v>87</v>
      </c>
      <c r="C233" t="s">
        <v>86</v>
      </c>
      <c r="D233" s="1">
        <v>1154383</v>
      </c>
      <c r="E233" s="6">
        <v>1037502</v>
      </c>
      <c r="F233" s="3">
        <f t="shared" si="17"/>
        <v>0.89875024147098492</v>
      </c>
      <c r="G233" s="5"/>
      <c r="H233">
        <f t="shared" si="16"/>
        <v>1</v>
      </c>
      <c r="I233"/>
    </row>
    <row r="234" spans="2:9">
      <c r="B234" t="s">
        <v>85</v>
      </c>
      <c r="C234" t="s">
        <v>84</v>
      </c>
      <c r="D234" s="1">
        <v>5016498</v>
      </c>
      <c r="E234" s="6">
        <v>1289884</v>
      </c>
      <c r="F234" s="3">
        <f t="shared" si="17"/>
        <v>0.25712837919999171</v>
      </c>
      <c r="G234" s="5"/>
      <c r="H234">
        <f t="shared" si="16"/>
        <v>1</v>
      </c>
      <c r="I234"/>
    </row>
    <row r="235" spans="2:9">
      <c r="B235" t="s">
        <v>83</v>
      </c>
      <c r="C235" t="s">
        <v>82</v>
      </c>
      <c r="D235" s="1">
        <v>1116442</v>
      </c>
      <c r="E235" s="6">
        <v>214217</v>
      </c>
      <c r="F235" s="3">
        <f t="shared" si="17"/>
        <v>0.19187472345182285</v>
      </c>
      <c r="G235" s="5"/>
      <c r="H235">
        <f t="shared" si="16"/>
        <v>1</v>
      </c>
      <c r="I235"/>
    </row>
    <row r="236" spans="2:9">
      <c r="B236" t="s">
        <v>81</v>
      </c>
      <c r="C236" t="s">
        <v>80</v>
      </c>
      <c r="D236" s="1">
        <v>1153824</v>
      </c>
      <c r="E236" s="6">
        <v>268224</v>
      </c>
      <c r="F236" s="3">
        <f t="shared" si="17"/>
        <v>0.232465263333056</v>
      </c>
      <c r="G236" s="5"/>
      <c r="H236">
        <f t="shared" si="16"/>
        <v>1</v>
      </c>
      <c r="I236"/>
    </row>
    <row r="237" spans="2:9">
      <c r="B237" t="s">
        <v>79</v>
      </c>
      <c r="C237" t="s">
        <v>78</v>
      </c>
      <c r="D237" s="1">
        <v>851000</v>
      </c>
      <c r="E237" s="6">
        <v>168030</v>
      </c>
      <c r="F237" s="3">
        <f t="shared" si="17"/>
        <v>0.19745005875440658</v>
      </c>
      <c r="G237" s="5"/>
      <c r="H237">
        <f t="shared" si="16"/>
        <v>1</v>
      </c>
      <c r="I237"/>
    </row>
    <row r="238" spans="2:9">
      <c r="B238" t="s">
        <v>77</v>
      </c>
      <c r="C238" t="s">
        <v>76</v>
      </c>
      <c r="D238" s="1">
        <v>2545000</v>
      </c>
      <c r="E238" s="6">
        <v>1520105</v>
      </c>
      <c r="F238" s="3">
        <f t="shared" si="17"/>
        <v>0.5972907662082515</v>
      </c>
      <c r="G238" s="5"/>
      <c r="H238">
        <f t="shared" si="16"/>
        <v>1</v>
      </c>
      <c r="I238"/>
    </row>
    <row r="239" spans="2:9">
      <c r="B239" t="s">
        <v>75</v>
      </c>
      <c r="C239" t="s">
        <v>74</v>
      </c>
      <c r="D239" s="1">
        <v>1764538</v>
      </c>
      <c r="E239" s="6">
        <v>561948</v>
      </c>
      <c r="F239" s="3">
        <f t="shared" si="17"/>
        <v>0.31846749687453602</v>
      </c>
      <c r="G239" s="5"/>
      <c r="H239">
        <f t="shared" si="16"/>
        <v>1</v>
      </c>
      <c r="I239"/>
    </row>
    <row r="240" spans="2:9">
      <c r="B240" t="s">
        <v>73</v>
      </c>
      <c r="C240" t="s">
        <v>72</v>
      </c>
      <c r="D240" s="1">
        <v>1114000</v>
      </c>
      <c r="E240" s="6">
        <v>482000</v>
      </c>
      <c r="F240" s="3">
        <f t="shared" si="17"/>
        <v>0.43267504488330338</v>
      </c>
      <c r="G240" s="5"/>
      <c r="H240">
        <f t="shared" si="16"/>
        <v>1</v>
      </c>
      <c r="I240"/>
    </row>
    <row r="241" spans="2:9">
      <c r="B241" t="s">
        <v>71</v>
      </c>
      <c r="C241" t="s">
        <v>70</v>
      </c>
      <c r="D241" s="1">
        <v>107000</v>
      </c>
      <c r="E241" s="6">
        <v>0</v>
      </c>
      <c r="F241" s="3">
        <f t="shared" si="17"/>
        <v>0</v>
      </c>
      <c r="G241" s="5"/>
      <c r="H241">
        <f t="shared" si="16"/>
        <v>0</v>
      </c>
      <c r="I241"/>
    </row>
    <row r="242" spans="2:9">
      <c r="B242" t="s">
        <v>69</v>
      </c>
      <c r="C242" t="s">
        <v>68</v>
      </c>
      <c r="D242" s="1">
        <v>1600000</v>
      </c>
      <c r="E242" s="6">
        <v>394579</v>
      </c>
      <c r="F242" s="3">
        <f t="shared" si="17"/>
        <v>0.24661187500000001</v>
      </c>
      <c r="G242" s="5"/>
      <c r="H242">
        <f t="shared" si="16"/>
        <v>1</v>
      </c>
      <c r="I242"/>
    </row>
    <row r="243" spans="2:9">
      <c r="B243" t="s">
        <v>67</v>
      </c>
      <c r="C243" t="s">
        <v>66</v>
      </c>
      <c r="D243" s="1">
        <v>990000</v>
      </c>
      <c r="E243" s="6">
        <v>66626</v>
      </c>
      <c r="F243" s="3">
        <f t="shared" si="17"/>
        <v>6.72989898989899E-2</v>
      </c>
      <c r="G243" s="5"/>
      <c r="H243">
        <f t="shared" si="16"/>
        <v>0</v>
      </c>
      <c r="I243"/>
    </row>
    <row r="244" spans="2:9">
      <c r="B244" t="s">
        <v>65</v>
      </c>
      <c r="C244" t="s">
        <v>64</v>
      </c>
      <c r="D244" s="1">
        <v>6119000</v>
      </c>
      <c r="E244" s="6">
        <v>2016000</v>
      </c>
      <c r="F244" s="3">
        <f t="shared" si="17"/>
        <v>0.32946559895407745</v>
      </c>
      <c r="G244" s="5"/>
      <c r="H244">
        <f t="shared" si="16"/>
        <v>1</v>
      </c>
      <c r="I244"/>
    </row>
    <row r="245" spans="2:9">
      <c r="B245" t="s">
        <v>63</v>
      </c>
      <c r="C245" t="s">
        <v>62</v>
      </c>
      <c r="D245" s="1">
        <v>2261500</v>
      </c>
      <c r="E245" s="6">
        <v>5394</v>
      </c>
      <c r="F245" s="3">
        <f t="shared" si="17"/>
        <v>2.3851426044660625E-3</v>
      </c>
      <c r="G245" s="5"/>
      <c r="H245">
        <f t="shared" si="16"/>
        <v>0</v>
      </c>
      <c r="I245"/>
    </row>
    <row r="246" spans="2:9">
      <c r="B246" t="s">
        <v>61</v>
      </c>
      <c r="C246" t="s">
        <v>60</v>
      </c>
      <c r="D246" s="1">
        <v>5445000</v>
      </c>
      <c r="E246" s="7">
        <v>2005343</v>
      </c>
      <c r="F246" s="3">
        <f t="shared" si="17"/>
        <v>0.36829072543617997</v>
      </c>
      <c r="G246" s="5"/>
      <c r="H246">
        <f t="shared" si="16"/>
        <v>1</v>
      </c>
      <c r="I246"/>
    </row>
    <row r="247" spans="2:9">
      <c r="B247" t="s">
        <v>59</v>
      </c>
      <c r="C247" t="s">
        <v>58</v>
      </c>
      <c r="D247" s="1">
        <v>2230305</v>
      </c>
      <c r="E247" s="6">
        <v>769191</v>
      </c>
      <c r="F247" s="3">
        <f t="shared" si="17"/>
        <v>0.34488152965625779</v>
      </c>
      <c r="G247" s="5"/>
      <c r="H247">
        <f t="shared" si="16"/>
        <v>1</v>
      </c>
      <c r="I247"/>
    </row>
    <row r="248" spans="2:9">
      <c r="B248" t="s">
        <v>57</v>
      </c>
      <c r="C248" t="s">
        <v>56</v>
      </c>
      <c r="D248" s="1">
        <v>5943000</v>
      </c>
      <c r="E248" s="6">
        <v>1689522</v>
      </c>
      <c r="F248" s="3">
        <f t="shared" si="17"/>
        <v>0.2842877334679455</v>
      </c>
      <c r="G248" s="5"/>
      <c r="H248">
        <f t="shared" si="16"/>
        <v>1</v>
      </c>
      <c r="I248"/>
    </row>
    <row r="249" spans="2:9">
      <c r="B249" t="s">
        <v>55</v>
      </c>
      <c r="C249" t="s">
        <v>54</v>
      </c>
      <c r="D249" s="1">
        <v>2941912</v>
      </c>
      <c r="E249" s="6">
        <v>243367</v>
      </c>
      <c r="F249" s="3">
        <f t="shared" si="17"/>
        <v>8.272409235898287E-2</v>
      </c>
      <c r="G249" s="5"/>
      <c r="H249">
        <f t="shared" si="16"/>
        <v>0</v>
      </c>
      <c r="I249"/>
    </row>
    <row r="250" spans="2:9">
      <c r="B250" t="s">
        <v>53</v>
      </c>
      <c r="C250" t="s">
        <v>52</v>
      </c>
      <c r="D250" s="1">
        <v>5683000</v>
      </c>
      <c r="E250" s="6">
        <v>1040184</v>
      </c>
      <c r="F250" s="3">
        <f t="shared" si="17"/>
        <v>0.18303431286292451</v>
      </c>
      <c r="G250" s="5"/>
      <c r="H250">
        <f t="shared" si="16"/>
        <v>1</v>
      </c>
      <c r="I250"/>
    </row>
    <row r="251" spans="2:9">
      <c r="B251" t="s">
        <v>51</v>
      </c>
      <c r="C251" t="s">
        <v>50</v>
      </c>
      <c r="D251" s="1">
        <v>5970301</v>
      </c>
      <c r="E251" s="7">
        <v>1612899</v>
      </c>
      <c r="F251" s="3">
        <f t="shared" si="17"/>
        <v>0.27015371586792691</v>
      </c>
      <c r="G251" s="5"/>
      <c r="H251">
        <f t="shared" si="16"/>
        <v>1</v>
      </c>
      <c r="I251"/>
    </row>
    <row r="252" spans="2:9">
      <c r="B252" t="s">
        <v>49</v>
      </c>
      <c r="C252" t="s">
        <v>48</v>
      </c>
      <c r="D252" s="1">
        <v>3973108</v>
      </c>
      <c r="E252" s="6">
        <v>196197</v>
      </c>
      <c r="F252" s="3">
        <f t="shared" si="17"/>
        <v>4.9381240077037925E-2</v>
      </c>
      <c r="G252" s="5"/>
      <c r="H252">
        <f t="shared" si="16"/>
        <v>0</v>
      </c>
      <c r="I252"/>
    </row>
    <row r="253" spans="2:9">
      <c r="B253" t="s">
        <v>47</v>
      </c>
      <c r="C253" t="s">
        <v>46</v>
      </c>
      <c r="D253" s="1">
        <v>1291000</v>
      </c>
      <c r="E253" s="6">
        <v>0</v>
      </c>
      <c r="F253" s="3">
        <f t="shared" si="17"/>
        <v>0</v>
      </c>
      <c r="G253" s="5" t="s">
        <v>549</v>
      </c>
      <c r="H253">
        <f t="shared" si="16"/>
        <v>0</v>
      </c>
      <c r="I253"/>
    </row>
    <row r="254" spans="2:9">
      <c r="B254" t="s">
        <v>45</v>
      </c>
      <c r="C254" t="s">
        <v>44</v>
      </c>
      <c r="D254" s="1">
        <v>1131744</v>
      </c>
      <c r="E254" s="6">
        <v>177748</v>
      </c>
      <c r="F254" s="3">
        <f t="shared" si="17"/>
        <v>0.15705671954081488</v>
      </c>
      <c r="G254" s="5"/>
      <c r="H254">
        <f t="shared" si="16"/>
        <v>1</v>
      </c>
      <c r="I254"/>
    </row>
    <row r="255" spans="2:9">
      <c r="B255" t="s">
        <v>43</v>
      </c>
      <c r="C255" t="s">
        <v>42</v>
      </c>
      <c r="D255" s="1">
        <v>2388297.0789999994</v>
      </c>
      <c r="E255" s="6">
        <v>205602.04200000002</v>
      </c>
      <c r="F255" s="3">
        <f t="shared" si="17"/>
        <v>8.6087297852446135E-2</v>
      </c>
      <c r="G255" s="5"/>
      <c r="H255">
        <f t="shared" si="16"/>
        <v>0</v>
      </c>
      <c r="I255"/>
    </row>
    <row r="256" spans="2:9">
      <c r="B256" t="s">
        <v>41</v>
      </c>
      <c r="C256" t="s">
        <v>40</v>
      </c>
      <c r="D256" s="1">
        <v>1032087</v>
      </c>
      <c r="E256" s="6">
        <v>464657.52399999998</v>
      </c>
      <c r="F256" s="3">
        <f t="shared" si="17"/>
        <v>0.45021158487608115</v>
      </c>
      <c r="G256" s="5"/>
      <c r="H256">
        <f t="shared" si="16"/>
        <v>1</v>
      </c>
      <c r="I256"/>
    </row>
    <row r="257" spans="2:9">
      <c r="B257" t="s">
        <v>39</v>
      </c>
      <c r="C257" t="s">
        <v>38</v>
      </c>
      <c r="D257" s="1">
        <v>950000</v>
      </c>
      <c r="E257" s="6">
        <v>74018</v>
      </c>
      <c r="F257" s="3">
        <f t="shared" si="17"/>
        <v>7.7913684210526316E-2</v>
      </c>
      <c r="G257" s="5"/>
      <c r="H257">
        <f t="shared" si="16"/>
        <v>0</v>
      </c>
      <c r="I257"/>
    </row>
    <row r="258" spans="2:9">
      <c r="B258" t="s">
        <v>37</v>
      </c>
      <c r="C258" t="s">
        <v>36</v>
      </c>
      <c r="D258" s="1">
        <v>930052.45100000012</v>
      </c>
      <c r="E258" s="6">
        <v>378814.96799999999</v>
      </c>
      <c r="F258" s="3">
        <f t="shared" si="17"/>
        <v>0.40730495101936992</v>
      </c>
      <c r="G258" s="5"/>
      <c r="H258">
        <f t="shared" si="16"/>
        <v>1</v>
      </c>
      <c r="I258"/>
    </row>
    <row r="259" spans="2:9">
      <c r="B259" t="s">
        <v>35</v>
      </c>
      <c r="C259" t="s">
        <v>34</v>
      </c>
      <c r="D259" s="1">
        <v>765000</v>
      </c>
      <c r="E259" s="6">
        <v>132593</v>
      </c>
      <c r="F259" s="3">
        <f t="shared" si="17"/>
        <v>0.17332418300653596</v>
      </c>
      <c r="G259" s="5"/>
      <c r="H259">
        <f t="shared" si="16"/>
        <v>1</v>
      </c>
      <c r="I259"/>
    </row>
    <row r="260" spans="2:9">
      <c r="B260" t="s">
        <v>33</v>
      </c>
      <c r="C260" t="s">
        <v>32</v>
      </c>
      <c r="D260" s="1">
        <v>544829.34</v>
      </c>
      <c r="E260" s="6">
        <v>5752.7089999999998</v>
      </c>
      <c r="F260" s="3">
        <f t="shared" si="17"/>
        <v>1.0558735695107756E-2</v>
      </c>
      <c r="G260" s="5"/>
      <c r="H260">
        <f t="shared" si="16"/>
        <v>0</v>
      </c>
      <c r="I260"/>
    </row>
    <row r="261" spans="2:9">
      <c r="B261" t="s">
        <v>31</v>
      </c>
      <c r="C261" t="s">
        <v>30</v>
      </c>
      <c r="D261" s="1">
        <v>703000</v>
      </c>
      <c r="E261" s="6">
        <v>0</v>
      </c>
      <c r="F261" s="3">
        <f t="shared" ref="F261:F276" si="18">E261/D261</f>
        <v>0</v>
      </c>
      <c r="G261" s="5" t="s">
        <v>549</v>
      </c>
      <c r="H261">
        <f t="shared" si="16"/>
        <v>0</v>
      </c>
      <c r="I261"/>
    </row>
    <row r="262" spans="2:9">
      <c r="B262" t="s">
        <v>29</v>
      </c>
      <c r="C262" t="s">
        <v>28</v>
      </c>
      <c r="D262" s="1">
        <v>1356000</v>
      </c>
      <c r="E262" s="6">
        <v>205365</v>
      </c>
      <c r="F262" s="3">
        <f t="shared" si="18"/>
        <v>0.1514491150442478</v>
      </c>
      <c r="G262" s="5"/>
      <c r="H262">
        <f t="shared" si="16"/>
        <v>1</v>
      </c>
      <c r="I262"/>
    </row>
    <row r="263" spans="2:9">
      <c r="B263" t="s">
        <v>27</v>
      </c>
      <c r="C263" t="s">
        <v>26</v>
      </c>
      <c r="D263" s="1">
        <v>1277232</v>
      </c>
      <c r="E263" s="7">
        <v>912505</v>
      </c>
      <c r="F263" s="3">
        <f t="shared" si="18"/>
        <v>0.71443950668320244</v>
      </c>
      <c r="G263" s="5"/>
      <c r="H263">
        <f t="shared" si="16"/>
        <v>1</v>
      </c>
      <c r="I263"/>
    </row>
    <row r="264" spans="2:9">
      <c r="B264" t="s">
        <v>25</v>
      </c>
      <c r="C264" t="s">
        <v>24</v>
      </c>
      <c r="D264" s="1">
        <v>288145.15600000002</v>
      </c>
      <c r="E264" s="6">
        <v>8543.5499999999993</v>
      </c>
      <c r="F264" s="3">
        <f t="shared" si="18"/>
        <v>2.9650160074181496E-2</v>
      </c>
      <c r="G264" s="5"/>
      <c r="H264">
        <f t="shared" si="16"/>
        <v>0</v>
      </c>
      <c r="I264"/>
    </row>
    <row r="265" spans="2:9">
      <c r="B265" t="s">
        <v>23</v>
      </c>
      <c r="C265" t="s">
        <v>22</v>
      </c>
      <c r="D265" s="1">
        <v>734716</v>
      </c>
      <c r="E265" s="6">
        <v>0</v>
      </c>
      <c r="F265" s="3">
        <f t="shared" si="18"/>
        <v>0</v>
      </c>
      <c r="G265" s="5" t="s">
        <v>549</v>
      </c>
      <c r="H265" s="2">
        <f t="shared" si="16"/>
        <v>0</v>
      </c>
      <c r="I265"/>
    </row>
    <row r="266" spans="2:9">
      <c r="B266" t="s">
        <v>21</v>
      </c>
      <c r="C266" t="s">
        <v>20</v>
      </c>
      <c r="D266" s="1">
        <v>718220.29200000002</v>
      </c>
      <c r="E266" s="6">
        <v>137497.90600000002</v>
      </c>
      <c r="F266" s="3">
        <f t="shared" si="18"/>
        <v>0.19144252471218123</v>
      </c>
      <c r="G266" s="5"/>
      <c r="H266">
        <f t="shared" si="16"/>
        <v>1</v>
      </c>
      <c r="I266"/>
    </row>
    <row r="267" spans="2:9">
      <c r="B267" t="s">
        <v>19</v>
      </c>
      <c r="C267" t="s">
        <v>18</v>
      </c>
      <c r="D267" s="1">
        <v>1594347.425</v>
      </c>
      <c r="E267" s="6">
        <v>84623.16</v>
      </c>
      <c r="F267" s="3">
        <f t="shared" si="18"/>
        <v>5.307698853654811E-2</v>
      </c>
      <c r="G267" s="5"/>
      <c r="H267">
        <f t="shared" si="16"/>
        <v>0</v>
      </c>
      <c r="I267"/>
    </row>
    <row r="268" spans="2:9">
      <c r="B268" t="s">
        <v>17</v>
      </c>
      <c r="C268" t="s">
        <v>16</v>
      </c>
      <c r="D268" s="1">
        <v>2621000</v>
      </c>
      <c r="E268" s="6">
        <v>0</v>
      </c>
      <c r="F268" s="3">
        <f t="shared" si="18"/>
        <v>0</v>
      </c>
      <c r="G268" s="5" t="s">
        <v>549</v>
      </c>
      <c r="H268"/>
      <c r="I268"/>
    </row>
    <row r="269" spans="2:9">
      <c r="B269" t="s">
        <v>15</v>
      </c>
      <c r="C269" t="s">
        <v>14</v>
      </c>
      <c r="D269" s="1">
        <v>668000</v>
      </c>
      <c r="E269" s="6">
        <v>5308</v>
      </c>
      <c r="F269" s="3">
        <f t="shared" si="18"/>
        <v>7.9461077844311372E-3</v>
      </c>
      <c r="G269" s="5"/>
      <c r="H269">
        <f t="shared" ref="H269:H276" si="19">IF(F269&gt;=0.1,1,0)</f>
        <v>0</v>
      </c>
      <c r="I269"/>
    </row>
    <row r="270" spans="2:9">
      <c r="B270" t="s">
        <v>13</v>
      </c>
      <c r="C270" t="s">
        <v>12</v>
      </c>
      <c r="D270" s="1">
        <v>948000</v>
      </c>
      <c r="E270" s="6">
        <v>541013</v>
      </c>
      <c r="F270" s="3">
        <f t="shared" si="18"/>
        <v>0.57068881856540088</v>
      </c>
      <c r="G270" s="5"/>
      <c r="H270">
        <f t="shared" si="19"/>
        <v>1</v>
      </c>
      <c r="I270"/>
    </row>
    <row r="271" spans="2:9">
      <c r="B271" t="s">
        <v>11</v>
      </c>
      <c r="C271" t="s">
        <v>10</v>
      </c>
      <c r="D271" s="1">
        <v>1958852</v>
      </c>
      <c r="E271" s="6">
        <v>1015785</v>
      </c>
      <c r="F271" s="3">
        <f t="shared" si="18"/>
        <v>0.51856138187060585</v>
      </c>
      <c r="G271" s="5"/>
      <c r="H271">
        <f t="shared" si="19"/>
        <v>1</v>
      </c>
      <c r="I271"/>
    </row>
    <row r="272" spans="2:9">
      <c r="B272" t="s">
        <v>9</v>
      </c>
      <c r="C272" t="s">
        <v>8</v>
      </c>
      <c r="D272" s="1">
        <v>1734300</v>
      </c>
      <c r="E272" s="6">
        <v>412742</v>
      </c>
      <c r="F272" s="3">
        <f t="shared" si="18"/>
        <v>0.23798766072767111</v>
      </c>
      <c r="G272" s="5"/>
      <c r="H272">
        <f t="shared" si="19"/>
        <v>1</v>
      </c>
      <c r="I272"/>
    </row>
    <row r="273" spans="2:9">
      <c r="B273" t="s">
        <v>7</v>
      </c>
      <c r="C273" t="s">
        <v>6</v>
      </c>
      <c r="D273" s="1">
        <v>412500</v>
      </c>
      <c r="E273" s="6">
        <v>158768.55599999998</v>
      </c>
      <c r="F273" s="3">
        <f t="shared" si="18"/>
        <v>0.38489346909090905</v>
      </c>
      <c r="G273" s="5"/>
      <c r="H273" s="2">
        <f t="shared" si="19"/>
        <v>1</v>
      </c>
      <c r="I273"/>
    </row>
    <row r="274" spans="2:9">
      <c r="B274" t="s">
        <v>5</v>
      </c>
      <c r="C274" t="s">
        <v>4</v>
      </c>
      <c r="D274" s="1">
        <v>2408000</v>
      </c>
      <c r="E274" s="6">
        <v>64288</v>
      </c>
      <c r="F274" s="3">
        <f t="shared" si="18"/>
        <v>2.6697674418604652E-2</v>
      </c>
      <c r="G274" s="5"/>
      <c r="H274">
        <f t="shared" si="19"/>
        <v>0</v>
      </c>
      <c r="I274"/>
    </row>
    <row r="275" spans="2:9">
      <c r="B275" t="s">
        <v>3</v>
      </c>
      <c r="C275" t="s">
        <v>2</v>
      </c>
      <c r="D275" s="1">
        <v>4034242</v>
      </c>
      <c r="E275" s="6">
        <v>325411.52599999995</v>
      </c>
      <c r="F275" s="3">
        <f t="shared" si="18"/>
        <v>8.0662371270736846E-2</v>
      </c>
      <c r="G275" s="5"/>
      <c r="H275">
        <f t="shared" si="19"/>
        <v>0</v>
      </c>
      <c r="I275"/>
    </row>
    <row r="276" spans="2:9">
      <c r="B276" t="s">
        <v>1</v>
      </c>
      <c r="C276" t="s">
        <v>0</v>
      </c>
      <c r="D276" s="1">
        <v>2273742</v>
      </c>
      <c r="E276" s="6">
        <v>722408.10399999993</v>
      </c>
      <c r="F276" s="3">
        <f t="shared" si="18"/>
        <v>0.31771771115632291</v>
      </c>
      <c r="G276" s="5"/>
      <c r="H276">
        <f t="shared" si="19"/>
        <v>1</v>
      </c>
      <c r="I276"/>
    </row>
    <row r="278" spans="2:9">
      <c r="D278" s="1">
        <f t="shared" ref="D278:E278" si="20">SUM(D5:D277)</f>
        <v>668467611.66960001</v>
      </c>
      <c r="E278" s="1">
        <f t="shared" si="20"/>
        <v>197478363.96499991</v>
      </c>
      <c r="F278" s="1"/>
      <c r="G278" s="1"/>
      <c r="H278" s="1">
        <f>SUM(H5:H277)</f>
        <v>195</v>
      </c>
    </row>
    <row r="279" spans="2:9">
      <c r="H279" s="28">
        <f>H278/272</f>
        <v>0.71691176470588236</v>
      </c>
    </row>
    <row r="281" spans="2:9">
      <c r="B281" s="26" t="s">
        <v>557</v>
      </c>
    </row>
    <row r="282" spans="2:9" ht="6.75" customHeight="1">
      <c r="B282" s="23"/>
      <c r="H282" s="22"/>
    </row>
    <row r="283" spans="2:9" ht="21.9" customHeight="1">
      <c r="B283" s="24" t="s">
        <v>554</v>
      </c>
    </row>
    <row r="284" spans="2:9" ht="21.9" customHeight="1">
      <c r="B284" s="24" t="s">
        <v>555</v>
      </c>
      <c r="D284" s="4"/>
    </row>
    <row r="285" spans="2:9" ht="21.9" customHeight="1">
      <c r="B285" s="25" t="s">
        <v>556</v>
      </c>
    </row>
  </sheetData>
  <mergeCells count="1">
    <mergeCell ref="B2:H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ILD_5.6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Faycel MOULAHI</dc:creator>
  <cp:lastModifiedBy>Ines</cp:lastModifiedBy>
  <dcterms:created xsi:type="dcterms:W3CDTF">2021-09-22T08:45:34Z</dcterms:created>
  <dcterms:modified xsi:type="dcterms:W3CDTF">2021-11-10T05:41:20Z</dcterms:modified>
</cp:coreProperties>
</file>